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电器维修服务采购项目报价汇总表" sheetId="11" r:id="rId1"/>
    <sheet name="（一）洗衣机维修报价清单表" sheetId="12" r:id="rId2"/>
    <sheet name="（二）电视维修报价清单表" sheetId="13" r:id="rId3"/>
    <sheet name="（三）电热水器维修报价清单表" sheetId="14" r:id="rId4"/>
    <sheet name="（四）空调维修、安装报价清单表" sheetId="15" r:id="rId5"/>
    <sheet name="（五）冰箱冷柜维修报价清单表" sheetId="16" r:id="rId6"/>
    <sheet name="（六）燃气灶维修报价清单表" sheetId="17" r:id="rId7"/>
    <sheet name="（七）抽油烟机维修报价清单表" sheetId="18" r:id="rId8"/>
    <sheet name="（八）微波炉维修报价清单表" sheetId="19" r:id="rId9"/>
    <sheet name="（九）电风扇维修报价清单表" sheetId="20" r:id="rId10"/>
    <sheet name="（十）饮水机维修报价清单表" sheetId="21" r:id="rId1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<sst xmlns="http://schemas.openxmlformats.org/spreadsheetml/2006/main" count="688" uniqueCount="283">
  <si>
    <t>广州南方学院电器维修服务采购项目</t>
  </si>
  <si>
    <t>报价汇总表</t>
  </si>
  <si>
    <t>序号</t>
  </si>
  <si>
    <t>类别</t>
  </si>
  <si>
    <t>单位</t>
  </si>
  <si>
    <t>数量</t>
  </si>
  <si>
    <t>总价</t>
  </si>
  <si>
    <t>投标下浮率    %</t>
  </si>
  <si>
    <t>下浮后总价</t>
  </si>
  <si>
    <t>备注</t>
  </si>
  <si>
    <t>项</t>
  </si>
  <si>
    <t>“/”表示该处项目不需报价</t>
  </si>
  <si>
    <t>汇总</t>
  </si>
  <si>
    <t>各类单价报价之和</t>
  </si>
  <si>
    <t>注：统一在十大分类上填写投标下浮率（下浮率为d%， d值精确到小数点后2位），投标报价清单单价按相应类别下浮率进行自动计算，根据实际完成工程量进行工程结算。</t>
  </si>
  <si>
    <t xml:space="preserve">供应商法定代表人（或法定代表人授权代表）签字：                   </t>
  </si>
  <si>
    <t xml:space="preserve">供应商名称（签章）：                        </t>
  </si>
  <si>
    <t>日期：   年   月   日</t>
  </si>
  <si>
    <t>（一）洗衣机维修报价清单表</t>
  </si>
  <si>
    <t>项目</t>
  </si>
  <si>
    <t>单价（元）</t>
  </si>
  <si>
    <t>下浮后单价（元）</t>
  </si>
  <si>
    <t>电路控制板</t>
  </si>
  <si>
    <t>套</t>
  </si>
  <si>
    <t>进水阀</t>
  </si>
  <si>
    <t>个</t>
  </si>
  <si>
    <t>安全开关</t>
  </si>
  <si>
    <t>水位开关</t>
  </si>
  <si>
    <t>电容</t>
  </si>
  <si>
    <t>只</t>
  </si>
  <si>
    <t>牵引器</t>
  </si>
  <si>
    <t>电机</t>
  </si>
  <si>
    <t>台</t>
  </si>
  <si>
    <t>传动皮带</t>
  </si>
  <si>
    <t>条</t>
  </si>
  <si>
    <t>离合器</t>
  </si>
  <si>
    <t>进水管</t>
  </si>
  <si>
    <t>排水管</t>
  </si>
  <si>
    <t>检修</t>
  </si>
  <si>
    <t>含检测</t>
  </si>
  <si>
    <t>电机散热扇叶</t>
  </si>
  <si>
    <t>片</t>
  </si>
  <si>
    <t>清洗</t>
  </si>
  <si>
    <t>修理线路</t>
  </si>
  <si>
    <t>（二）电视维修报价清单表</t>
  </si>
  <si>
    <t>维修项目</t>
  </si>
  <si>
    <r>
      <rPr>
        <sz val="11"/>
        <color theme="1"/>
        <rFont val="宋体"/>
        <charset val="134"/>
      </rPr>
      <t>34</t>
    </r>
    <r>
      <rPr>
        <sz val="11"/>
        <color rgb="FF000000"/>
        <rFont val="宋体"/>
        <charset val="134"/>
      </rPr>
      <t>寸（元）</t>
    </r>
  </si>
  <si>
    <r>
      <rPr>
        <sz val="11"/>
        <color theme="1"/>
        <rFont val="宋体"/>
        <charset val="134"/>
      </rPr>
      <t>42</t>
    </r>
    <r>
      <rPr>
        <sz val="11"/>
        <color rgb="FF000000"/>
        <rFont val="宋体"/>
        <charset val="134"/>
      </rPr>
      <t>寸（元）</t>
    </r>
  </si>
  <si>
    <t>34寸</t>
  </si>
  <si>
    <t>42寸</t>
  </si>
  <si>
    <t>更换电感器</t>
  </si>
  <si>
    <t>更换电位器</t>
  </si>
  <si>
    <t>更换电阻</t>
  </si>
  <si>
    <t>更换电容器</t>
  </si>
  <si>
    <t>更换二极管</t>
  </si>
  <si>
    <t>更换三极管</t>
  </si>
  <si>
    <t>更换行输出管</t>
  </si>
  <si>
    <t>更换电源管</t>
  </si>
  <si>
    <t>更换电源块</t>
  </si>
  <si>
    <t>更换电源变压器</t>
  </si>
  <si>
    <t>更换行输出变压 器（高压包）</t>
  </si>
  <si>
    <t>更换行推动变压蛊</t>
  </si>
  <si>
    <t>更换中周变压器</t>
  </si>
  <si>
    <t>更换集成电路 （焊接式）</t>
  </si>
  <si>
    <t>更换高频头</t>
  </si>
  <si>
    <t>更换开关</t>
  </si>
  <si>
    <t>更换喇叭</t>
  </si>
  <si>
    <t>更换电源线</t>
  </si>
  <si>
    <t>更换保险管</t>
  </si>
  <si>
    <t>更换显像管</t>
  </si>
  <si>
    <t>更换显像管座</t>
  </si>
  <si>
    <t>更换预选键或按键</t>
  </si>
  <si>
    <t>维修印刷电路基板</t>
  </si>
  <si>
    <t>消磁</t>
  </si>
  <si>
    <t>调整内部点位器</t>
  </si>
  <si>
    <t>除尘</t>
  </si>
  <si>
    <t>色度调整</t>
  </si>
  <si>
    <t>检测、检修</t>
  </si>
  <si>
    <t>更换电脑板</t>
  </si>
  <si>
    <t>（三）电热水器维修报价清单表</t>
  </si>
  <si>
    <t>漏电开关电源线</t>
  </si>
  <si>
    <t>温控器</t>
  </si>
  <si>
    <t>安全阀</t>
  </si>
  <si>
    <t>加热棒</t>
  </si>
  <si>
    <t>防电墙（热水）</t>
  </si>
  <si>
    <t>补给水管</t>
  </si>
  <si>
    <t>出水管</t>
  </si>
  <si>
    <t>防电墙（冷水）</t>
  </si>
  <si>
    <t>热保护器</t>
  </si>
  <si>
    <t>混水阀</t>
  </si>
  <si>
    <t>温控旋钮</t>
  </si>
  <si>
    <t>维修电路板</t>
  </si>
  <si>
    <t>块</t>
  </si>
  <si>
    <t>更换电路板</t>
  </si>
  <si>
    <t>清洗水箱</t>
  </si>
  <si>
    <t>拆电热水器（40L-80L）</t>
  </si>
  <si>
    <t>安装电热水（40L-80L)</t>
  </si>
  <si>
    <t>花洒头</t>
  </si>
  <si>
    <t>PPR热水专用管（20）</t>
  </si>
  <si>
    <t>米</t>
  </si>
  <si>
    <t>PPR热水专用管（25）</t>
  </si>
  <si>
    <t>PPR热水专用带牙弯头、直通、三通（20）</t>
  </si>
  <si>
    <t>六角外牙直通（20）</t>
  </si>
  <si>
    <t>六角外牙直通（25）</t>
  </si>
  <si>
    <t>不锈钢角阀（20）</t>
  </si>
  <si>
    <t>不锈钢一分二角阀</t>
  </si>
  <si>
    <t>规格20</t>
  </si>
  <si>
    <t>（四）空调维修、安装报价清单表</t>
  </si>
  <si>
    <t>名称</t>
  </si>
  <si>
    <t>家用机</t>
  </si>
  <si>
    <t>中央空调</t>
  </si>
  <si>
    <t>家用机下浮后单价（元）</t>
  </si>
  <si>
    <t>中央空调下浮后单价（元）</t>
  </si>
  <si>
    <r>
      <rPr>
        <sz val="10.5"/>
        <color theme="1"/>
        <rFont val="宋体"/>
        <charset val="134"/>
      </rPr>
      <t>单价</t>
    </r>
  </si>
  <si>
    <r>
      <rPr>
        <sz val="10.5"/>
        <color theme="1"/>
        <rFont val="宋体"/>
        <charset val="134"/>
      </rPr>
      <t>单位</t>
    </r>
  </si>
  <si>
    <t>1.5匹以下</t>
  </si>
  <si>
    <t>2匹</t>
  </si>
  <si>
    <t>3匹</t>
  </si>
  <si>
    <t>5匹</t>
  </si>
  <si>
    <t>16匹</t>
  </si>
  <si>
    <r>
      <rPr>
        <sz val="10.5"/>
        <color theme="1"/>
        <rFont val="宋体"/>
        <charset val="134"/>
      </rPr>
      <t>元</t>
    </r>
  </si>
  <si>
    <r>
      <rPr>
        <sz val="10.5"/>
        <color theme="1"/>
        <rFont val="宋体"/>
        <charset val="134"/>
      </rPr>
      <t>台</t>
    </r>
  </si>
  <si>
    <r>
      <rPr>
        <sz val="10.5"/>
        <color theme="1"/>
        <rFont val="宋体"/>
        <charset val="134"/>
      </rPr>
      <t>排除噪音、漏水</t>
    </r>
  </si>
  <si>
    <r>
      <rPr>
        <sz val="10.5"/>
        <color theme="1"/>
        <rFont val="宋体"/>
        <charset val="134"/>
      </rPr>
      <t>检修、检测</t>
    </r>
  </si>
  <si>
    <r>
      <rPr>
        <sz val="10.5"/>
        <color theme="1"/>
        <rFont val="宋体"/>
        <charset val="134"/>
      </rPr>
      <t>台　</t>
    </r>
  </si>
  <si>
    <r>
      <rPr>
        <sz val="10.5"/>
        <color theme="1"/>
        <rFont val="宋体"/>
        <charset val="134"/>
      </rPr>
      <t>清洗空调</t>
    </r>
  </si>
  <si>
    <r>
      <rPr>
        <sz val="10.5"/>
        <color theme="1"/>
        <rFont val="宋体"/>
        <charset val="134"/>
      </rPr>
      <t>米</t>
    </r>
  </si>
  <si>
    <r>
      <rPr>
        <sz val="10.5"/>
        <color theme="1"/>
        <rFont val="宋体"/>
        <charset val="134"/>
      </rPr>
      <t>更换保温棉、扎带</t>
    </r>
  </si>
  <si>
    <r>
      <rPr>
        <sz val="10.5"/>
        <color theme="1"/>
        <rFont val="宋体"/>
        <charset val="134"/>
      </rPr>
      <t>个</t>
    </r>
  </si>
  <si>
    <r>
      <rPr>
        <sz val="10.5"/>
        <color theme="1"/>
        <rFont val="宋体"/>
        <charset val="134"/>
      </rPr>
      <t>万能遥控器</t>
    </r>
  </si>
  <si>
    <r>
      <rPr>
        <sz val="10.5"/>
        <color theme="1"/>
        <rFont val="宋体"/>
        <charset val="134"/>
      </rPr>
      <t>只</t>
    </r>
  </si>
  <si>
    <r>
      <rPr>
        <sz val="10.5"/>
        <color theme="1"/>
        <rFont val="宋体"/>
        <charset val="134"/>
      </rPr>
      <t>更换风机电容</t>
    </r>
  </si>
  <si>
    <r>
      <rPr>
        <sz val="10.5"/>
        <color theme="1"/>
        <rFont val="宋体"/>
        <charset val="134"/>
      </rPr>
      <t>元　</t>
    </r>
  </si>
  <si>
    <r>
      <rPr>
        <sz val="10.5"/>
        <color theme="1"/>
        <rFont val="宋体"/>
        <charset val="134"/>
      </rPr>
      <t>只　</t>
    </r>
  </si>
  <si>
    <r>
      <rPr>
        <sz val="10.5"/>
        <color theme="1"/>
        <rFont val="宋体"/>
        <charset val="134"/>
      </rPr>
      <t>更换压缩机电容</t>
    </r>
  </si>
  <si>
    <t>——　</t>
  </si>
  <si>
    <r>
      <rPr>
        <sz val="10.5"/>
        <color theme="1"/>
        <rFont val="宋体"/>
        <charset val="134"/>
      </rPr>
      <t>更换电源变压器</t>
    </r>
  </si>
  <si>
    <r>
      <rPr>
        <sz val="10.5"/>
        <color theme="1"/>
        <rFont val="宋体"/>
        <charset val="134"/>
      </rPr>
      <t>更换温度传感器</t>
    </r>
  </si>
  <si>
    <r>
      <rPr>
        <sz val="10.5"/>
        <color theme="1"/>
        <rFont val="宋体"/>
        <charset val="134"/>
      </rPr>
      <t>条</t>
    </r>
  </si>
  <si>
    <r>
      <rPr>
        <sz val="10.5"/>
        <color theme="1"/>
        <rFont val="宋体"/>
        <charset val="134"/>
      </rPr>
      <t>更换压缩机端子线</t>
    </r>
  </si>
  <si>
    <r>
      <rPr>
        <sz val="10.5"/>
        <color theme="1"/>
        <rFont val="宋体"/>
        <charset val="134"/>
      </rPr>
      <t>更换接收器</t>
    </r>
  </si>
  <si>
    <r>
      <rPr>
        <sz val="10.5"/>
        <color theme="1"/>
        <rFont val="宋体"/>
        <charset val="134"/>
      </rPr>
      <t>块</t>
    </r>
  </si>
  <si>
    <r>
      <rPr>
        <sz val="10.5"/>
        <color theme="1"/>
        <rFont val="宋体"/>
        <charset val="134"/>
      </rPr>
      <t>维修电路板</t>
    </r>
  </si>
  <si>
    <r>
      <rPr>
        <sz val="10.5"/>
        <color theme="1"/>
        <rFont val="宋体"/>
        <charset val="134"/>
      </rPr>
      <t>换电路板</t>
    </r>
  </si>
  <si>
    <r>
      <rPr>
        <sz val="10.5"/>
        <color theme="1"/>
        <rFont val="宋体"/>
        <charset val="134"/>
      </rPr>
      <t>补加雪种（常规</t>
    </r>
    <r>
      <rPr>
        <sz val="8"/>
        <color rgb="FF000000"/>
        <rFont val="Calibri"/>
        <charset val="134"/>
      </rPr>
      <t>R22</t>
    </r>
    <r>
      <rPr>
        <sz val="8"/>
        <color rgb="FF000000"/>
        <rFont val="宋体"/>
        <charset val="134"/>
      </rPr>
      <t>）</t>
    </r>
  </si>
  <si>
    <r>
      <rPr>
        <sz val="10.5"/>
        <color theme="1"/>
        <rFont val="宋体"/>
        <charset val="134"/>
      </rPr>
      <t>整机加雪种（常规</t>
    </r>
    <r>
      <rPr>
        <sz val="8"/>
        <color rgb="FF000000"/>
        <rFont val="Calibri"/>
        <charset val="134"/>
      </rPr>
      <t>R22</t>
    </r>
    <r>
      <rPr>
        <sz val="8"/>
        <color rgb="FF000000"/>
        <rFont val="宋体"/>
        <charset val="134"/>
      </rPr>
      <t>）</t>
    </r>
  </si>
  <si>
    <r>
      <rPr>
        <sz val="10.5"/>
        <color theme="1"/>
        <rFont val="宋体"/>
        <charset val="134"/>
      </rPr>
      <t>补加雪种（环保</t>
    </r>
    <r>
      <rPr>
        <sz val="8"/>
        <color rgb="FF000000"/>
        <rFont val="Calibri"/>
        <charset val="134"/>
      </rPr>
      <t>R410A</t>
    </r>
    <r>
      <rPr>
        <sz val="8"/>
        <color rgb="FF000000"/>
        <rFont val="宋体"/>
        <charset val="134"/>
      </rPr>
      <t>）</t>
    </r>
  </si>
  <si>
    <r>
      <rPr>
        <sz val="10.5"/>
        <color theme="1"/>
        <rFont val="宋体"/>
        <charset val="134"/>
      </rPr>
      <t>整机加雪种（环保</t>
    </r>
    <r>
      <rPr>
        <sz val="8"/>
        <color rgb="FF000000"/>
        <rFont val="Calibri"/>
        <charset val="134"/>
      </rPr>
      <t>R410A</t>
    </r>
    <r>
      <rPr>
        <sz val="8"/>
        <color rgb="FF000000"/>
        <rFont val="宋体"/>
        <charset val="134"/>
      </rPr>
      <t>）</t>
    </r>
  </si>
  <si>
    <r>
      <rPr>
        <sz val="10.5"/>
        <color theme="1"/>
        <rFont val="宋体"/>
        <charset val="134"/>
      </rPr>
      <t>处理制冷系统：管路堵塞、水 分杂质</t>
    </r>
  </si>
  <si>
    <r>
      <rPr>
        <sz val="10.5"/>
        <color theme="1"/>
        <rFont val="宋体"/>
        <charset val="134"/>
      </rPr>
      <t>更换压缩机</t>
    </r>
  </si>
  <si>
    <t>1.5匹以下无交流接触器</t>
  </si>
  <si>
    <r>
      <rPr>
        <sz val="10.5"/>
        <color theme="1"/>
        <rFont val="宋体"/>
        <charset val="134"/>
      </rPr>
      <t>更换交流接触器</t>
    </r>
  </si>
  <si>
    <r>
      <rPr>
        <sz val="10.5"/>
        <color theme="1"/>
        <rFont val="宋体"/>
        <charset val="134"/>
      </rPr>
      <t>更换浮子开关</t>
    </r>
  </si>
  <si>
    <t>2匹以下无此件</t>
  </si>
  <si>
    <r>
      <rPr>
        <sz val="10.5"/>
        <color theme="1"/>
        <rFont val="宋体"/>
        <charset val="134"/>
      </rPr>
      <t>检流电路板</t>
    </r>
  </si>
  <si>
    <r>
      <rPr>
        <sz val="10.5"/>
        <color theme="1"/>
        <rFont val="宋体"/>
        <charset val="134"/>
      </rPr>
      <t>多功能电路板</t>
    </r>
  </si>
  <si>
    <r>
      <rPr>
        <sz val="10.5"/>
        <color theme="1"/>
        <rFont val="宋体"/>
        <charset val="134"/>
      </rPr>
      <t>相序保护器</t>
    </r>
  </si>
  <si>
    <r>
      <rPr>
        <sz val="10.5"/>
        <color theme="1"/>
        <rFont val="宋体"/>
        <charset val="134"/>
      </rPr>
      <t>拆装整机</t>
    </r>
  </si>
  <si>
    <r>
      <rPr>
        <sz val="10.5"/>
        <color theme="1"/>
        <rFont val="宋体"/>
        <charset val="134"/>
      </rPr>
      <t>拆装内机</t>
    </r>
  </si>
  <si>
    <t>按工程需求双方议价、另行报价</t>
  </si>
  <si>
    <r>
      <rPr>
        <sz val="10.5"/>
        <color theme="1"/>
        <rFont val="宋体"/>
        <charset val="134"/>
      </rPr>
      <t>拆装外机</t>
    </r>
  </si>
  <si>
    <t>按工程需求双方议价、另行报价　</t>
  </si>
  <si>
    <r>
      <rPr>
        <sz val="10.5"/>
        <color theme="1"/>
        <rFont val="宋体"/>
        <charset val="134"/>
      </rPr>
      <t>单拆整机</t>
    </r>
  </si>
  <si>
    <r>
      <rPr>
        <sz val="10.5"/>
        <color theme="1"/>
        <rFont val="宋体"/>
        <charset val="134"/>
      </rPr>
      <t>单装整机</t>
    </r>
  </si>
  <si>
    <r>
      <rPr>
        <sz val="10.5"/>
        <color theme="1"/>
        <rFont val="宋体"/>
        <charset val="134"/>
      </rPr>
      <t>套</t>
    </r>
  </si>
  <si>
    <r>
      <rPr>
        <sz val="10.5"/>
        <color theme="1"/>
        <rFont val="宋体"/>
        <charset val="134"/>
      </rPr>
      <t>标准空调铁架</t>
    </r>
  </si>
  <si>
    <r>
      <rPr>
        <sz val="10.5"/>
        <color theme="1"/>
        <rFont val="宋体"/>
        <charset val="134"/>
      </rPr>
      <t>标准空调坐地铁架</t>
    </r>
  </si>
  <si>
    <r>
      <rPr>
        <sz val="10.5"/>
        <color theme="1"/>
        <rFont val="宋体"/>
        <charset val="134"/>
      </rPr>
      <t>标准空调不锈钢架</t>
    </r>
  </si>
  <si>
    <r>
      <rPr>
        <sz val="10.5"/>
        <color theme="1"/>
        <rFont val="宋体"/>
        <charset val="134"/>
      </rPr>
      <t>标准空调不锈钢坐地架</t>
    </r>
  </si>
  <si>
    <r>
      <rPr>
        <sz val="10.5"/>
        <color theme="1"/>
        <rFont val="宋体"/>
        <charset val="134"/>
      </rPr>
      <t>冷媒连接管线</t>
    </r>
    <r>
      <rPr>
        <sz val="8"/>
        <color rgb="FF000000"/>
        <rFont val="宋体"/>
        <charset val="134"/>
      </rPr>
      <t>9mm保温管</t>
    </r>
  </si>
  <si>
    <r>
      <rPr>
        <sz val="10.5"/>
        <color theme="1"/>
        <rFont val="宋体"/>
        <charset val="134"/>
      </rPr>
      <t>冷媒连接管线</t>
    </r>
    <r>
      <rPr>
        <sz val="8"/>
        <color rgb="FF000000"/>
        <rFont val="宋体"/>
        <charset val="134"/>
      </rPr>
      <t>13mm保温管</t>
    </r>
  </si>
  <si>
    <r>
      <rPr>
        <sz val="10.5"/>
        <color theme="1"/>
        <rFont val="宋体"/>
        <charset val="134"/>
      </rPr>
      <t>冷媒连接管线</t>
    </r>
    <r>
      <rPr>
        <sz val="8"/>
        <color rgb="FF000000"/>
        <rFont val="宋体"/>
        <charset val="134"/>
      </rPr>
      <t>19mm保温管</t>
    </r>
  </si>
  <si>
    <r>
      <rPr>
        <sz val="10.5"/>
        <color theme="1"/>
        <rFont val="宋体"/>
        <charset val="134"/>
      </rPr>
      <t>装饰槽</t>
    </r>
  </si>
  <si>
    <r>
      <rPr>
        <sz val="10.5"/>
        <color theme="1"/>
        <rFont val="宋体"/>
        <charset val="134"/>
      </rPr>
      <t>PVC（6</t>
    </r>
    <r>
      <rPr>
        <sz val="10.5"/>
        <color rgb="FF000000"/>
        <rFont val="宋体"/>
        <charset val="134"/>
      </rPr>
      <t>分）管</t>
    </r>
  </si>
  <si>
    <r>
      <rPr>
        <sz val="10.5"/>
        <color theme="1"/>
        <rFont val="宋体"/>
        <charset val="134"/>
      </rPr>
      <t>PVC （6</t>
    </r>
    <r>
      <rPr>
        <sz val="10.5"/>
        <color rgb="FF000000"/>
        <rFont val="宋体"/>
        <charset val="134"/>
      </rPr>
      <t>分含保温管）管</t>
    </r>
  </si>
  <si>
    <r>
      <rPr>
        <sz val="10.5"/>
        <color theme="1"/>
        <rFont val="宋体"/>
        <charset val="134"/>
      </rPr>
      <t>件</t>
    </r>
  </si>
  <si>
    <r>
      <rPr>
        <sz val="10.5"/>
        <color theme="1"/>
        <rFont val="宋体"/>
        <charset val="134"/>
      </rPr>
      <t>换外风机电机</t>
    </r>
  </si>
  <si>
    <r>
      <rPr>
        <sz val="10.5"/>
        <color theme="1"/>
        <rFont val="宋体"/>
        <charset val="134"/>
      </rPr>
      <t>换内风机电机</t>
    </r>
  </si>
  <si>
    <r>
      <rPr>
        <sz val="10.5"/>
        <color rgb="FF000000"/>
        <rFont val="宋体"/>
        <charset val="134"/>
      </rPr>
      <t>元</t>
    </r>
  </si>
  <si>
    <r>
      <rPr>
        <sz val="10.5"/>
        <color rgb="FF000000"/>
        <rFont val="宋体"/>
        <charset val="134"/>
      </rPr>
      <t>件</t>
    </r>
  </si>
  <si>
    <r>
      <rPr>
        <sz val="10.5"/>
        <color rgb="FF000000"/>
        <rFont val="宋体"/>
        <charset val="134"/>
      </rPr>
      <t>换内风轮</t>
    </r>
  </si>
  <si>
    <r>
      <rPr>
        <sz val="10.5"/>
        <color theme="1"/>
        <rFont val="宋体"/>
        <charset val="134"/>
      </rPr>
      <t>换外风机风叶</t>
    </r>
  </si>
  <si>
    <r>
      <rPr>
        <sz val="10.5"/>
        <color theme="1"/>
        <rFont val="宋体"/>
        <charset val="134"/>
      </rPr>
      <t>（中央空调）</t>
    </r>
  </si>
  <si>
    <r>
      <rPr>
        <sz val="10.5"/>
        <color theme="1"/>
        <rFont val="宋体"/>
        <charset val="134"/>
      </rPr>
      <t>更换冷水循环泵</t>
    </r>
  </si>
  <si>
    <t>——</t>
  </si>
  <si>
    <r>
      <rPr>
        <sz val="10.5"/>
        <color theme="1"/>
        <rFont val="宋体"/>
        <charset val="134"/>
      </rPr>
      <t>更换外机驱动板</t>
    </r>
  </si>
  <si>
    <r>
      <rPr>
        <sz val="10.5"/>
        <color theme="1"/>
        <rFont val="宋体"/>
        <charset val="134"/>
      </rPr>
      <t>更换电磁阀（黄铜）</t>
    </r>
  </si>
  <si>
    <r>
      <rPr>
        <sz val="10.5"/>
        <color theme="1"/>
        <rFont val="宋体"/>
        <charset val="134"/>
      </rPr>
      <t>更换风机盘管</t>
    </r>
  </si>
  <si>
    <r>
      <rPr>
        <sz val="10.5"/>
        <color theme="1"/>
        <rFont val="宋体"/>
        <charset val="134"/>
      </rPr>
      <t>更换主机</t>
    </r>
  </si>
  <si>
    <r>
      <rPr>
        <sz val="10.5"/>
        <color theme="1"/>
        <rFont val="宋体"/>
        <charset val="134"/>
      </rPr>
      <t>快</t>
    </r>
  </si>
  <si>
    <r>
      <rPr>
        <sz val="10.5"/>
        <color theme="1"/>
        <rFont val="宋体"/>
        <charset val="134"/>
      </rPr>
      <t>更换主板</t>
    </r>
  </si>
  <si>
    <t>（五）冰箱冷柜维修报价清单表</t>
  </si>
  <si>
    <t>冰箱</t>
  </si>
  <si>
    <t>两门冷柜</t>
  </si>
  <si>
    <t>四门冷柜</t>
  </si>
  <si>
    <t>六门冷柜</t>
  </si>
  <si>
    <t>冰箱下浮后单价（元）</t>
  </si>
  <si>
    <t>两门冷柜下浮后单价（元）</t>
  </si>
  <si>
    <t>四门冷柜下浮后单价（元）</t>
  </si>
  <si>
    <t>六门冷柜下浮后单价（元）</t>
  </si>
  <si>
    <t>元</t>
  </si>
  <si>
    <t>化霜计时器</t>
  </si>
  <si>
    <t>冰箱灯泡</t>
  </si>
  <si>
    <t>风扇电机</t>
  </si>
  <si>
    <t>加氟</t>
  </si>
  <si>
    <t>过滤器</t>
  </si>
  <si>
    <t>处理制冷系统</t>
  </si>
  <si>
    <t>毛细管</t>
  </si>
  <si>
    <t>清洗冷凝器</t>
  </si>
  <si>
    <t>更换压缩机</t>
  </si>
  <si>
    <t>修理电路系统</t>
  </si>
  <si>
    <t>门封胶</t>
  </si>
  <si>
    <t>元　</t>
  </si>
  <si>
    <t>门　</t>
  </si>
  <si>
    <t>（六）燃气灶维修报价清单表</t>
  </si>
  <si>
    <t>感应器</t>
  </si>
  <si>
    <t>点火针</t>
  </si>
  <si>
    <t>脉冲点火总成</t>
  </si>
  <si>
    <t>更换电池</t>
  </si>
  <si>
    <t>小火盖</t>
  </si>
  <si>
    <t>大火盖</t>
  </si>
  <si>
    <t>单拆整机</t>
  </si>
  <si>
    <t>单装整机</t>
  </si>
  <si>
    <t>检修、检测</t>
  </si>
  <si>
    <t>（七）抽油烟机维修报价清单表</t>
  </si>
  <si>
    <t>涡轮</t>
  </si>
  <si>
    <t>件</t>
  </si>
  <si>
    <t>四键琴键式开关</t>
  </si>
  <si>
    <t>开关排线</t>
  </si>
  <si>
    <t>照明灯</t>
  </si>
  <si>
    <t>排烟管</t>
  </si>
  <si>
    <t>变径直通</t>
  </si>
  <si>
    <t>烟管固定卡</t>
  </si>
  <si>
    <t>止回阀</t>
  </si>
  <si>
    <t>固封烟管</t>
  </si>
  <si>
    <t>原装电路板</t>
  </si>
  <si>
    <t>通用电路板</t>
  </si>
  <si>
    <t>更换油杯、槽</t>
  </si>
  <si>
    <t>更换滤网</t>
  </si>
  <si>
    <t>（八）微波炉维修报价清单表</t>
  </si>
  <si>
    <t>磁控管</t>
  </si>
  <si>
    <t>高压电容</t>
  </si>
  <si>
    <t>高压保险</t>
  </si>
  <si>
    <t>定时器</t>
  </si>
  <si>
    <t>灯座</t>
  </si>
  <si>
    <t>灯泡</t>
  </si>
  <si>
    <t>微动开关</t>
  </si>
  <si>
    <t>转盘电机</t>
  </si>
  <si>
    <t>电脑板</t>
  </si>
  <si>
    <t>散热电机</t>
  </si>
  <si>
    <t>玻璃托盘</t>
  </si>
  <si>
    <t>变频电脑板</t>
  </si>
  <si>
    <t>（九）电风扇维修报价清单表</t>
  </si>
  <si>
    <t>电机总成</t>
  </si>
  <si>
    <t>　　</t>
  </si>
  <si>
    <t>摇摆电机</t>
  </si>
  <si>
    <t>维修电机</t>
  </si>
  <si>
    <t>启动电容</t>
  </si>
  <si>
    <t>按键开关</t>
  </si>
  <si>
    <t>接收器</t>
  </si>
  <si>
    <t>配遥控器</t>
  </si>
  <si>
    <t>扇罩</t>
  </si>
  <si>
    <t>风叶（三叶）</t>
  </si>
  <si>
    <t>风叶（四叶）</t>
  </si>
  <si>
    <t>调节杆</t>
  </si>
  <si>
    <t>底座</t>
  </si>
  <si>
    <t>电源线</t>
  </si>
  <si>
    <t>（十）饮水机维修报价清单表</t>
  </si>
  <si>
    <t>　过滤器</t>
  </si>
  <si>
    <t>支</t>
  </si>
  <si>
    <t>机械温控器</t>
  </si>
  <si>
    <t>件　</t>
  </si>
  <si>
    <t>电子温控器　</t>
  </si>
  <si>
    <t>水嘴　</t>
  </si>
  <si>
    <t>只　</t>
  </si>
  <si>
    <t>加热胆（通用型）　</t>
  </si>
  <si>
    <t>聪明座</t>
  </si>
  <si>
    <t>储水斗</t>
  </si>
  <si>
    <t>进水管（4-6分不锈钢）</t>
  </si>
  <si>
    <t>长度40CM-60CM</t>
  </si>
  <si>
    <t>硅胶水管</t>
  </si>
  <si>
    <t>PE管</t>
  </si>
  <si>
    <t>电磁阀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</si>
</sst>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4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0.5"/>
      <color theme="1"/>
      <name val="宋体"/>
      <charset val="134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sz val="11"/>
      <color rgb="FFFF0000"/>
      <name val="宋体"/>
      <charset val="134"/>
    </font>
    <font>
      <sz val="10.5"/>
      <color rgb="FF000000"/>
      <name val="宋体"/>
      <charset val="134"/>
    </font>
    <font>
      <b/>
      <sz val="16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8"/>
      <color rgb="FF000000"/>
      <name val="Calibri"/>
      <charset val="134"/>
    </font>
    <font>
      <sz val="8"/>
      <color rgb="FF00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 tint="-0.1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rgb="FF000000"/>
      </bottom>
      <diagonal/>
    </border>
    <border>
      <left/>
      <right style="medium">
        <color auto="1"/>
      </right>
      <top/>
      <bottom style="medium">
        <color rgb="FF000000"/>
      </bottom>
      <diagonal/>
    </border>
    <border>
      <left/>
      <right style="medium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19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22" applyNumberFormat="0" applyAlignment="0" applyProtection="0">
      <alignment vertical="center"/>
    </xf>
    <xf numFmtId="0" fontId="21" fillId="5" borderId="23" applyNumberFormat="0" applyAlignment="0" applyProtection="0">
      <alignment vertical="center"/>
    </xf>
    <xf numFmtId="0" fontId="22" fillId="5" borderId="22" applyNumberFormat="0" applyAlignment="0" applyProtection="0">
      <alignment vertical="center"/>
    </xf>
    <xf numFmtId="0" fontId="23" fillId="6" borderId="24" applyNumberFormat="0" applyAlignment="0" applyProtection="0">
      <alignment vertical="center"/>
    </xf>
    <xf numFmtId="0" fontId="24" fillId="0" borderId="25" applyNumberFormat="0" applyFill="0" applyAlignment="0" applyProtection="0">
      <alignment vertical="center"/>
    </xf>
    <xf numFmtId="0" fontId="25" fillId="0" borderId="26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31" fillId="0" borderId="0">
      <alignment vertical="center"/>
    </xf>
    <xf numFmtId="0" fontId="31" fillId="0" borderId="0"/>
  </cellStyleXfs>
  <cellXfs count="81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0" fillId="2" borderId="3" xfId="0" applyFill="1" applyBorder="1">
      <alignment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0" fillId="0" borderId="3" xfId="0" applyBorder="1">
      <alignment vertical="center"/>
    </xf>
    <xf numFmtId="0" fontId="5" fillId="0" borderId="3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7" xfId="0" applyBorder="1" applyAlignment="1">
      <alignment vertical="center" wrapText="1"/>
    </xf>
    <xf numFmtId="0" fontId="6" fillId="0" borderId="7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2" borderId="8" xfId="0" applyFill="1" applyBorder="1" applyAlignment="1">
      <alignment vertical="center" wrapText="1"/>
    </xf>
    <xf numFmtId="0" fontId="0" fillId="2" borderId="9" xfId="0" applyFill="1" applyBorder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vertical="center" wrapText="1"/>
    </xf>
    <xf numFmtId="0" fontId="2" fillId="0" borderId="11" xfId="0" applyFont="1" applyBorder="1" applyAlignment="1">
      <alignment horizontal="justify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justify" vertical="center" wrapText="1"/>
    </xf>
    <xf numFmtId="0" fontId="0" fillId="2" borderId="12" xfId="0" applyFill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justify"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justify" vertical="center" wrapText="1"/>
    </xf>
    <xf numFmtId="0" fontId="4" fillId="0" borderId="3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0" fillId="0" borderId="7" xfId="0" applyBorder="1">
      <alignment vertical="center"/>
    </xf>
    <xf numFmtId="0" fontId="10" fillId="0" borderId="7" xfId="0" applyFont="1" applyFill="1" applyBorder="1" applyAlignment="1">
      <alignment horizontal="center" vertical="center"/>
    </xf>
    <xf numFmtId="176" fontId="0" fillId="0" borderId="7" xfId="0" applyNumberFormat="1" applyBorder="1">
      <alignment vertical="center"/>
    </xf>
    <xf numFmtId="9" fontId="0" fillId="2" borderId="7" xfId="3" applyNumberFormat="1" applyFill="1" applyBorder="1">
      <alignment vertical="center"/>
    </xf>
    <xf numFmtId="176" fontId="0" fillId="2" borderId="7" xfId="0" applyNumberFormat="1" applyFill="1" applyBorder="1">
      <alignment vertical="center"/>
    </xf>
    <xf numFmtId="0" fontId="9" fillId="0" borderId="7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/>
    </xf>
    <xf numFmtId="0" fontId="0" fillId="2" borderId="7" xfId="0" applyFill="1" applyBorder="1">
      <alignment vertical="center"/>
    </xf>
    <xf numFmtId="0" fontId="10" fillId="2" borderId="7" xfId="0" applyFont="1" applyFill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11" fillId="0" borderId="0" xfId="50" applyFont="1" applyFill="1"/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常规_天景雨山前3A-A软装调整报价表09-12-1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1"/>
  <sheetViews>
    <sheetView tabSelected="1" workbookViewId="0">
      <selection activeCell="H14" sqref="H14"/>
    </sheetView>
  </sheetViews>
  <sheetFormatPr defaultColWidth="9" defaultRowHeight="13.5" outlineLevelCol="7"/>
  <cols>
    <col min="1" max="1" width="10.625" customWidth="1"/>
    <col min="2" max="2" width="31.375" customWidth="1"/>
    <col min="3" max="5" width="10.375" customWidth="1"/>
    <col min="6" max="6" width="11.5" customWidth="1"/>
    <col min="7" max="7" width="10.375" customWidth="1"/>
    <col min="8" max="8" width="36.375" customWidth="1"/>
  </cols>
  <sheetData>
    <row r="1" ht="45" customHeight="1" spans="1:8">
      <c r="A1" s="64" t="s">
        <v>0</v>
      </c>
      <c r="B1" s="64"/>
      <c r="C1" s="64"/>
      <c r="D1" s="64"/>
      <c r="E1" s="64"/>
      <c r="F1" s="64"/>
      <c r="G1" s="64"/>
      <c r="H1" s="64"/>
    </row>
    <row r="2" ht="66" customHeight="1" spans="1:8">
      <c r="A2" s="65" t="s">
        <v>1</v>
      </c>
      <c r="B2" s="65"/>
      <c r="C2" s="65"/>
      <c r="D2" s="65"/>
      <c r="E2" s="65"/>
      <c r="F2" s="65"/>
      <c r="G2" s="65"/>
      <c r="H2" s="65"/>
    </row>
    <row r="3" ht="27" customHeight="1" spans="1:8">
      <c r="A3" s="66" t="s">
        <v>2</v>
      </c>
      <c r="B3" s="66" t="s">
        <v>3</v>
      </c>
      <c r="C3" s="66" t="s">
        <v>4</v>
      </c>
      <c r="D3" s="66" t="s">
        <v>5</v>
      </c>
      <c r="E3" s="66" t="s">
        <v>6</v>
      </c>
      <c r="F3" s="67" t="s">
        <v>7</v>
      </c>
      <c r="G3" s="68" t="s">
        <v>8</v>
      </c>
      <c r="H3" s="66" t="s">
        <v>9</v>
      </c>
    </row>
    <row r="4" spans="1:8">
      <c r="A4" s="69">
        <v>1</v>
      </c>
      <c r="B4" s="70" t="str">
        <f>'（一）洗衣机维修报价清单表'!A1</f>
        <v>（一）洗衣机维修报价清单表</v>
      </c>
      <c r="C4" s="71" t="s">
        <v>10</v>
      </c>
      <c r="D4" s="69">
        <v>1</v>
      </c>
      <c r="E4" s="72">
        <f>'（一）洗衣机维修报价清单表'!D18</f>
        <v>2213</v>
      </c>
      <c r="F4" s="73">
        <v>0</v>
      </c>
      <c r="G4" s="74">
        <f>+E4*(1-F4)</f>
        <v>2213</v>
      </c>
      <c r="H4" s="75"/>
    </row>
    <row r="5" spans="1:8">
      <c r="A5" s="69">
        <v>2</v>
      </c>
      <c r="B5" s="70" t="str">
        <f>'（二）电视维修报价清单表'!A1</f>
        <v>（二）电视维修报价清单表</v>
      </c>
      <c r="C5" s="71" t="s">
        <v>10</v>
      </c>
      <c r="D5" s="69">
        <v>1</v>
      </c>
      <c r="E5" s="72">
        <f>'（二）电视维修报价清单表'!D33+'（二）电视维修报价清单表'!E33</f>
        <v>7894</v>
      </c>
      <c r="F5" s="73">
        <v>0</v>
      </c>
      <c r="G5" s="74">
        <f t="shared" ref="G5:G13" si="0">+E5*(1-F5)</f>
        <v>7894</v>
      </c>
      <c r="H5" s="75" t="s">
        <v>11</v>
      </c>
    </row>
    <row r="6" spans="1:8">
      <c r="A6" s="69">
        <v>3</v>
      </c>
      <c r="B6" s="70" t="str">
        <f>'（三）电热水器维修报价清单表'!A1</f>
        <v>（三）电热水器维修报价清单表</v>
      </c>
      <c r="C6" s="71" t="s">
        <v>10</v>
      </c>
      <c r="D6" s="69">
        <v>1</v>
      </c>
      <c r="E6" s="72">
        <f>'（三）电热水器维修报价清单表'!D29</f>
        <v>2393.5</v>
      </c>
      <c r="F6" s="73">
        <v>0</v>
      </c>
      <c r="G6" s="74">
        <f t="shared" si="0"/>
        <v>2393.5</v>
      </c>
      <c r="H6" s="69"/>
    </row>
    <row r="7" spans="1:8">
      <c r="A7" s="69">
        <v>4</v>
      </c>
      <c r="B7" s="70" t="str">
        <f>'（四）空调维修、安装报价清单表'!A1</f>
        <v>（四）空调维修、安装报价清单表</v>
      </c>
      <c r="C7" s="71" t="s">
        <v>10</v>
      </c>
      <c r="D7" s="69">
        <v>1</v>
      </c>
      <c r="E7" s="72">
        <f>'（四）空调维修、安装报价清单表'!C53+'（四）空调维修、安装报价清单表'!D53+'（四）空调维修、安装报价清单表'!E53+'（四）空调维修、安装报价清单表'!F53+'（四）空调维修、安装报价清单表'!G53</f>
        <v>71925</v>
      </c>
      <c r="F7" s="73">
        <v>0</v>
      </c>
      <c r="G7" s="74">
        <f t="shared" si="0"/>
        <v>71925</v>
      </c>
      <c r="H7" s="75" t="s">
        <v>11</v>
      </c>
    </row>
    <row r="8" spans="1:8">
      <c r="A8" s="69">
        <v>5</v>
      </c>
      <c r="B8" s="70" t="str">
        <f>'（五）冰箱冷柜维修报价清单表'!A1</f>
        <v>（五）冰箱冷柜维修报价清单表</v>
      </c>
      <c r="C8" s="71" t="s">
        <v>10</v>
      </c>
      <c r="D8" s="69">
        <v>1</v>
      </c>
      <c r="E8" s="72">
        <f>'（五）冰箱冷柜维修报价清单表'!D15+'（五）冰箱冷柜维修报价清单表'!E15+'（五）冰箱冷柜维修报价清单表'!F15+'（五）冰箱冷柜维修报价清单表'!G15</f>
        <v>9060</v>
      </c>
      <c r="F8" s="73">
        <v>0</v>
      </c>
      <c r="G8" s="74">
        <f t="shared" si="0"/>
        <v>9060</v>
      </c>
      <c r="H8" s="69"/>
    </row>
    <row r="9" spans="1:8">
      <c r="A9" s="69">
        <v>6</v>
      </c>
      <c r="B9" s="70" t="str">
        <f>'（六）燃气灶维修报价清单表'!A1</f>
        <v>（六）燃气灶维修报价清单表</v>
      </c>
      <c r="C9" s="71" t="s">
        <v>10</v>
      </c>
      <c r="D9" s="69">
        <v>1</v>
      </c>
      <c r="E9" s="72">
        <f>'（六）燃气灶维修报价清单表'!C12</f>
        <v>725</v>
      </c>
      <c r="F9" s="73">
        <v>0</v>
      </c>
      <c r="G9" s="74">
        <f t="shared" si="0"/>
        <v>725</v>
      </c>
      <c r="H9" s="69"/>
    </row>
    <row r="10" spans="1:8">
      <c r="A10" s="69">
        <v>7</v>
      </c>
      <c r="B10" s="70" t="str">
        <f>'（七）抽油烟机维修报价清单表'!A1</f>
        <v>（七）抽油烟机维修报价清单表</v>
      </c>
      <c r="C10" s="71" t="s">
        <v>10</v>
      </c>
      <c r="D10" s="69">
        <v>1</v>
      </c>
      <c r="E10" s="72">
        <f>'（七）抽油烟机维修报价清单表'!C23</f>
        <v>2473</v>
      </c>
      <c r="F10" s="73">
        <v>0</v>
      </c>
      <c r="G10" s="74">
        <f t="shared" si="0"/>
        <v>2473</v>
      </c>
      <c r="H10" s="69"/>
    </row>
    <row r="11" spans="1:8">
      <c r="A11" s="69">
        <v>8</v>
      </c>
      <c r="B11" s="70" t="str">
        <f>'（八）微波炉维修报价清单表'!A1</f>
        <v>（八）微波炉维修报价清单表</v>
      </c>
      <c r="C11" s="71" t="s">
        <v>10</v>
      </c>
      <c r="D11" s="69">
        <v>1</v>
      </c>
      <c r="E11" s="72">
        <f>'（八）微波炉维修报价清单表'!C18</f>
        <v>1925</v>
      </c>
      <c r="F11" s="73">
        <v>0</v>
      </c>
      <c r="G11" s="74">
        <f t="shared" si="0"/>
        <v>1925</v>
      </c>
      <c r="H11" s="69"/>
    </row>
    <row r="12" spans="1:8">
      <c r="A12" s="69">
        <v>9</v>
      </c>
      <c r="B12" s="70" t="str">
        <f>'（九）电风扇维修报价清单表'!A1</f>
        <v>（九）电风扇维修报价清单表</v>
      </c>
      <c r="C12" s="71" t="s">
        <v>10</v>
      </c>
      <c r="D12" s="69">
        <v>1</v>
      </c>
      <c r="E12" s="72">
        <f>'（九）电风扇维修报价清单表'!C19</f>
        <v>995</v>
      </c>
      <c r="F12" s="73">
        <v>0</v>
      </c>
      <c r="G12" s="74">
        <f t="shared" si="0"/>
        <v>995</v>
      </c>
      <c r="H12" s="69"/>
    </row>
    <row r="13" spans="1:8">
      <c r="A13" s="69">
        <v>10</v>
      </c>
      <c r="B13" s="70" t="str">
        <f>'（十）饮水机维修报价清单表'!A1</f>
        <v>（十）饮水机维修报价清单表</v>
      </c>
      <c r="C13" s="71" t="s">
        <v>10</v>
      </c>
      <c r="D13" s="69">
        <v>1</v>
      </c>
      <c r="E13" s="72">
        <f>'（十）饮水机维修报价清单表'!D15</f>
        <v>747</v>
      </c>
      <c r="F13" s="73">
        <v>0</v>
      </c>
      <c r="G13" s="74">
        <f t="shared" si="0"/>
        <v>747</v>
      </c>
      <c r="H13" s="69"/>
    </row>
    <row r="14" spans="1:8">
      <c r="A14" s="76">
        <v>11</v>
      </c>
      <c r="B14" s="77" t="s">
        <v>12</v>
      </c>
      <c r="C14" s="78" t="s">
        <v>10</v>
      </c>
      <c r="D14" s="76">
        <v>1</v>
      </c>
      <c r="E14" s="74">
        <f>SUM(E4:E13)</f>
        <v>100350.5</v>
      </c>
      <c r="F14" s="74"/>
      <c r="G14" s="74">
        <f>SUM(G4:G13)</f>
        <v>100350.5</v>
      </c>
      <c r="H14" s="76" t="s">
        <v>13</v>
      </c>
    </row>
    <row r="16" spans="1:8">
      <c r="A16" s="79" t="s">
        <v>14</v>
      </c>
      <c r="B16" s="79"/>
      <c r="C16" s="79"/>
      <c r="D16" s="79"/>
      <c r="E16" s="79"/>
      <c r="F16" s="79"/>
      <c r="G16" s="79"/>
      <c r="H16" s="79"/>
    </row>
    <row r="17" spans="1:8">
      <c r="A17" s="79"/>
      <c r="B17" s="79"/>
      <c r="C17" s="79"/>
      <c r="D17" s="79"/>
      <c r="E17" s="79"/>
      <c r="F17" s="79"/>
      <c r="G17" s="79"/>
      <c r="H17" s="79"/>
    </row>
    <row r="19" ht="27" customHeight="1" spans="2:2">
      <c r="B19" s="80" t="s">
        <v>15</v>
      </c>
    </row>
    <row r="20" ht="27" customHeight="1" spans="2:2">
      <c r="B20" s="80" t="s">
        <v>16</v>
      </c>
    </row>
    <row r="21" ht="27" customHeight="1" spans="2:2">
      <c r="B21" s="80" t="s">
        <v>17</v>
      </c>
    </row>
  </sheetData>
  <mergeCells count="3">
    <mergeCell ref="A1:H1"/>
    <mergeCell ref="A2:H2"/>
    <mergeCell ref="A16:H17"/>
  </mergeCells>
  <pageMargins left="0.75" right="0.75" top="1" bottom="1" header="0.5" footer="0.5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workbookViewId="0">
      <selection activeCell="D2" sqref="D2:D3"/>
    </sheetView>
  </sheetViews>
  <sheetFormatPr defaultColWidth="9" defaultRowHeight="13.5" outlineLevelCol="5"/>
  <cols>
    <col min="2" max="2" width="29.25" customWidth="1"/>
    <col min="3" max="5" width="18.125" customWidth="1"/>
    <col min="6" max="6" width="33" customWidth="1"/>
  </cols>
  <sheetData>
    <row r="1" ht="43" customHeight="1" spans="1:6">
      <c r="A1" s="1" t="s">
        <v>252</v>
      </c>
      <c r="B1" s="1"/>
      <c r="C1" s="1"/>
      <c r="D1" s="1"/>
      <c r="E1" s="1"/>
      <c r="F1" s="1"/>
    </row>
    <row r="2" ht="14.25" spans="1:6">
      <c r="A2" s="5" t="s">
        <v>2</v>
      </c>
      <c r="B2" s="6" t="s">
        <v>19</v>
      </c>
      <c r="C2" s="6" t="s">
        <v>20</v>
      </c>
      <c r="D2" s="4" t="s">
        <v>21</v>
      </c>
      <c r="E2" s="6" t="s">
        <v>4</v>
      </c>
      <c r="F2" s="6" t="s">
        <v>9</v>
      </c>
    </row>
    <row r="3" ht="14.25" spans="1:6">
      <c r="A3" s="11">
        <v>1</v>
      </c>
      <c r="B3" s="12" t="s">
        <v>253</v>
      </c>
      <c r="C3" s="6">
        <v>95</v>
      </c>
      <c r="D3" s="4">
        <f>C3*(1-电器维修服务采购项目报价汇总表!$F$12)</f>
        <v>95</v>
      </c>
      <c r="E3" s="12" t="s">
        <v>32</v>
      </c>
      <c r="F3" s="6" t="s">
        <v>254</v>
      </c>
    </row>
    <row r="4" ht="14.25" spans="1:6">
      <c r="A4" s="11">
        <v>2</v>
      </c>
      <c r="B4" s="12" t="s">
        <v>255</v>
      </c>
      <c r="C4" s="6">
        <v>50</v>
      </c>
      <c r="D4" s="4">
        <f>C4*(1-电器维修服务采购项目报价汇总表!$F$12)</f>
        <v>50</v>
      </c>
      <c r="E4" s="12" t="s">
        <v>29</v>
      </c>
      <c r="F4" s="6"/>
    </row>
    <row r="5" ht="14.25" spans="1:6">
      <c r="A5" s="11">
        <v>3</v>
      </c>
      <c r="B5" s="12" t="s">
        <v>256</v>
      </c>
      <c r="C5" s="6">
        <v>65</v>
      </c>
      <c r="D5" s="4">
        <f>C5*(1-电器维修服务采购项目报价汇总表!$F$12)</f>
        <v>65</v>
      </c>
      <c r="E5" s="12" t="s">
        <v>32</v>
      </c>
      <c r="F5" s="6"/>
    </row>
    <row r="6" ht="14.25" spans="1:6">
      <c r="A6" s="11">
        <v>4</v>
      </c>
      <c r="B6" s="12" t="s">
        <v>257</v>
      </c>
      <c r="C6" s="6">
        <v>55</v>
      </c>
      <c r="D6" s="4">
        <f>C6*(1-电器维修服务采购项目报价汇总表!$F$12)</f>
        <v>55</v>
      </c>
      <c r="E6" s="12" t="s">
        <v>29</v>
      </c>
      <c r="F6" s="6"/>
    </row>
    <row r="7" ht="14.25" spans="1:6">
      <c r="A7" s="11">
        <v>5</v>
      </c>
      <c r="B7" s="12" t="s">
        <v>258</v>
      </c>
      <c r="C7" s="6">
        <v>55</v>
      </c>
      <c r="D7" s="4">
        <f>C7*(1-电器维修服务采购项目报价汇总表!$F$12)</f>
        <v>55</v>
      </c>
      <c r="E7" s="12" t="s">
        <v>226</v>
      </c>
      <c r="F7" s="6"/>
    </row>
    <row r="8" ht="14.25" spans="1:6">
      <c r="A8" s="11">
        <v>6</v>
      </c>
      <c r="B8" s="12" t="s">
        <v>259</v>
      </c>
      <c r="C8" s="6">
        <v>55</v>
      </c>
      <c r="D8" s="4">
        <f>C8*(1-电器维修服务采购项目报价汇总表!$F$12)</f>
        <v>55</v>
      </c>
      <c r="E8" s="12" t="s">
        <v>25</v>
      </c>
      <c r="F8" s="6"/>
    </row>
    <row r="9" ht="14.25" spans="1:6">
      <c r="A9" s="11">
        <v>7</v>
      </c>
      <c r="B9" s="12" t="s">
        <v>91</v>
      </c>
      <c r="C9" s="6">
        <v>85</v>
      </c>
      <c r="D9" s="4">
        <f>C9*(1-电器维修服务采购项目报价汇总表!$F$12)</f>
        <v>85</v>
      </c>
      <c r="E9" s="12" t="s">
        <v>92</v>
      </c>
      <c r="F9" s="6"/>
    </row>
    <row r="10" ht="14.25" spans="1:6">
      <c r="A10" s="11">
        <v>8</v>
      </c>
      <c r="B10" s="12" t="s">
        <v>260</v>
      </c>
      <c r="C10" s="6">
        <v>60</v>
      </c>
      <c r="D10" s="4">
        <f>C10*(1-电器维修服务采购项目报价汇总表!$F$12)</f>
        <v>60</v>
      </c>
      <c r="E10" s="12" t="s">
        <v>25</v>
      </c>
      <c r="F10" s="6"/>
    </row>
    <row r="11" ht="14.25" spans="1:6">
      <c r="A11" s="11">
        <v>9</v>
      </c>
      <c r="B11" s="12" t="s">
        <v>261</v>
      </c>
      <c r="C11" s="6">
        <v>70</v>
      </c>
      <c r="D11" s="4">
        <f>C11*(1-电器维修服务采购项目报价汇总表!$F$12)</f>
        <v>70</v>
      </c>
      <c r="E11" s="12" t="s">
        <v>23</v>
      </c>
      <c r="F11" s="6"/>
    </row>
    <row r="12" ht="14.25" spans="1:6">
      <c r="A12" s="11">
        <v>10</v>
      </c>
      <c r="B12" s="12" t="s">
        <v>262</v>
      </c>
      <c r="C12" s="12">
        <v>55</v>
      </c>
      <c r="D12" s="4">
        <f>C12*(1-电器维修服务采购项目报价汇总表!$F$12)</f>
        <v>55</v>
      </c>
      <c r="E12" s="12" t="s">
        <v>226</v>
      </c>
      <c r="F12" s="6"/>
    </row>
    <row r="13" ht="14.25" spans="1:6">
      <c r="A13" s="11">
        <v>11</v>
      </c>
      <c r="B13" s="12" t="s">
        <v>263</v>
      </c>
      <c r="C13" s="12">
        <v>65</v>
      </c>
      <c r="D13" s="4">
        <f>C13*(1-电器维修服务采购项目报价汇总表!$F$12)</f>
        <v>65</v>
      </c>
      <c r="E13" s="12" t="s">
        <v>226</v>
      </c>
      <c r="F13" s="6"/>
    </row>
    <row r="14" ht="14.25" spans="1:6">
      <c r="A14" s="11">
        <v>12</v>
      </c>
      <c r="B14" s="12" t="s">
        <v>264</v>
      </c>
      <c r="C14" s="6">
        <v>55</v>
      </c>
      <c r="D14" s="4">
        <f>C14*(1-电器维修服务采购项目报价汇总表!$F$12)</f>
        <v>55</v>
      </c>
      <c r="E14" s="12" t="s">
        <v>34</v>
      </c>
      <c r="F14" s="6"/>
    </row>
    <row r="15" ht="14.25" spans="1:6">
      <c r="A15" s="11">
        <v>13</v>
      </c>
      <c r="B15" s="12" t="s">
        <v>265</v>
      </c>
      <c r="C15" s="6">
        <v>85</v>
      </c>
      <c r="D15" s="4">
        <f>C15*(1-电器维修服务采购项目报价汇总表!$F$12)</f>
        <v>85</v>
      </c>
      <c r="E15" s="12" t="s">
        <v>226</v>
      </c>
      <c r="F15" s="6"/>
    </row>
    <row r="16" ht="14.25" spans="1:6">
      <c r="A16" s="11">
        <v>14</v>
      </c>
      <c r="B16" s="12" t="s">
        <v>42</v>
      </c>
      <c r="C16" s="6">
        <v>45</v>
      </c>
      <c r="D16" s="4">
        <f>C16*(1-电器维修服务采购项目报价汇总表!$F$12)</f>
        <v>45</v>
      </c>
      <c r="E16" s="12" t="s">
        <v>32</v>
      </c>
      <c r="F16" s="6"/>
    </row>
    <row r="17" ht="14.25" spans="1:6">
      <c r="A17" s="11">
        <v>15</v>
      </c>
      <c r="B17" s="12" t="s">
        <v>223</v>
      </c>
      <c r="C17" s="12">
        <v>50</v>
      </c>
      <c r="D17" s="4">
        <f>C17*(1-电器维修服务采购项目报价汇总表!$F$12)</f>
        <v>50</v>
      </c>
      <c r="E17" s="12" t="s">
        <v>32</v>
      </c>
      <c r="F17" s="6"/>
    </row>
    <row r="18" ht="14.25" spans="1:6">
      <c r="A18" s="11">
        <v>16</v>
      </c>
      <c r="B18" s="12" t="s">
        <v>266</v>
      </c>
      <c r="C18" s="12">
        <v>50</v>
      </c>
      <c r="D18" s="4">
        <f>C18*(1-电器维修服务采购项目报价汇总表!$F$12)</f>
        <v>50</v>
      </c>
      <c r="E18" s="12" t="s">
        <v>34</v>
      </c>
      <c r="F18" s="13"/>
    </row>
    <row r="19" ht="14.25" spans="1:6">
      <c r="A19" s="7">
        <v>17</v>
      </c>
      <c r="B19" s="8" t="s">
        <v>12</v>
      </c>
      <c r="C19" s="9">
        <f>SUM(C3:C18)</f>
        <v>995</v>
      </c>
      <c r="D19" s="9">
        <f>SUM(D3:D18)</f>
        <v>995</v>
      </c>
      <c r="E19" s="9"/>
      <c r="F19" s="10"/>
    </row>
  </sheetData>
  <mergeCells count="1">
    <mergeCell ref="A1:F1"/>
  </mergeCells>
  <pageMargins left="0.75" right="0.75" top="1" bottom="1" header="0.5" footer="0.5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5"/>
  <sheetViews>
    <sheetView workbookViewId="0">
      <selection activeCell="B19" sqref="B19"/>
    </sheetView>
  </sheetViews>
  <sheetFormatPr defaultColWidth="9" defaultRowHeight="13.5" outlineLevelCol="5"/>
  <cols>
    <col min="2" max="2" width="25.625" customWidth="1"/>
    <col min="3" max="5" width="20.375" customWidth="1"/>
    <col min="6" max="6" width="28.25" customWidth="1"/>
  </cols>
  <sheetData>
    <row r="1" ht="43.75" customHeight="1" spans="1:6">
      <c r="A1" s="1" t="s">
        <v>267</v>
      </c>
      <c r="B1" s="1"/>
      <c r="C1" s="1"/>
      <c r="D1" s="1"/>
      <c r="E1" s="1"/>
      <c r="F1" s="1"/>
    </row>
    <row r="2" ht="14.25" spans="1:6">
      <c r="A2" s="2" t="s">
        <v>2</v>
      </c>
      <c r="B2" s="3" t="s">
        <v>19</v>
      </c>
      <c r="C2" s="3" t="s">
        <v>4</v>
      </c>
      <c r="D2" s="3" t="s">
        <v>20</v>
      </c>
      <c r="E2" s="4" t="s">
        <v>21</v>
      </c>
      <c r="F2" s="3" t="s">
        <v>9</v>
      </c>
    </row>
    <row r="3" ht="14.25" spans="1:6">
      <c r="A3" s="5">
        <v>1</v>
      </c>
      <c r="B3" s="6" t="s">
        <v>268</v>
      </c>
      <c r="C3" s="6" t="s">
        <v>269</v>
      </c>
      <c r="D3" s="6">
        <v>78</v>
      </c>
      <c r="E3" s="4">
        <f>D3*(1-电器维修服务采购项目报价汇总表!$F$13)</f>
        <v>78</v>
      </c>
      <c r="F3" s="6"/>
    </row>
    <row r="4" ht="14.25" spans="1:6">
      <c r="A4" s="5">
        <v>2</v>
      </c>
      <c r="B4" s="6" t="s">
        <v>270</v>
      </c>
      <c r="C4" s="6" t="s">
        <v>271</v>
      </c>
      <c r="D4" s="6">
        <v>80</v>
      </c>
      <c r="E4" s="4">
        <f>D4*(1-电器维修服务采购项目报价汇总表!$F$13)</f>
        <v>80</v>
      </c>
      <c r="F4" s="6"/>
    </row>
    <row r="5" ht="14.25" spans="1:6">
      <c r="A5" s="5">
        <v>3</v>
      </c>
      <c r="B5" s="6" t="s">
        <v>272</v>
      </c>
      <c r="C5" s="6" t="s">
        <v>271</v>
      </c>
      <c r="D5" s="6">
        <v>110</v>
      </c>
      <c r="E5" s="4">
        <f>D5*(1-电器维修服务采购项目报价汇总表!$F$13)</f>
        <v>110</v>
      </c>
      <c r="F5" s="6"/>
    </row>
    <row r="6" ht="14.25" spans="1:6">
      <c r="A6" s="5">
        <v>4</v>
      </c>
      <c r="B6" s="6" t="s">
        <v>273</v>
      </c>
      <c r="C6" s="6" t="s">
        <v>274</v>
      </c>
      <c r="D6" s="6">
        <v>32</v>
      </c>
      <c r="E6" s="4">
        <f>D6*(1-电器维修服务采购项目报价汇总表!$F$13)</f>
        <v>32</v>
      </c>
      <c r="F6" s="6"/>
    </row>
    <row r="7" ht="14.25" spans="1:6">
      <c r="A7" s="5">
        <v>5</v>
      </c>
      <c r="B7" s="6" t="s">
        <v>275</v>
      </c>
      <c r="C7" s="6" t="s">
        <v>271</v>
      </c>
      <c r="D7" s="6">
        <v>105</v>
      </c>
      <c r="E7" s="4">
        <f>D7*(1-电器维修服务采购项目报价汇总表!$F$13)</f>
        <v>105</v>
      </c>
      <c r="F7" s="6"/>
    </row>
    <row r="8" ht="14.25" spans="1:6">
      <c r="A8" s="5">
        <v>6</v>
      </c>
      <c r="B8" s="6" t="s">
        <v>276</v>
      </c>
      <c r="C8" s="6" t="s">
        <v>226</v>
      </c>
      <c r="D8" s="6">
        <v>58</v>
      </c>
      <c r="E8" s="4">
        <f>D8*(1-电器维修服务采购项目报价汇总表!$F$13)</f>
        <v>58</v>
      </c>
      <c r="F8" s="6"/>
    </row>
    <row r="9" ht="14.25" spans="1:6">
      <c r="A9" s="5">
        <v>7</v>
      </c>
      <c r="B9" s="6" t="s">
        <v>277</v>
      </c>
      <c r="C9" s="6" t="s">
        <v>226</v>
      </c>
      <c r="D9" s="6">
        <v>63</v>
      </c>
      <c r="E9" s="4">
        <f>D9*(1-电器维修服务采购项目报价汇总表!$F$13)</f>
        <v>63</v>
      </c>
      <c r="F9" s="6"/>
    </row>
    <row r="10" ht="14.25" spans="1:6">
      <c r="A10" s="5">
        <v>8</v>
      </c>
      <c r="B10" s="6" t="s">
        <v>278</v>
      </c>
      <c r="C10" s="6" t="s">
        <v>34</v>
      </c>
      <c r="D10" s="6">
        <v>52</v>
      </c>
      <c r="E10" s="4">
        <f>D10*(1-电器维修服务采购项目报价汇总表!$F$13)</f>
        <v>52</v>
      </c>
      <c r="F10" s="6" t="s">
        <v>279</v>
      </c>
    </row>
    <row r="11" ht="14.25" spans="1:6">
      <c r="A11" s="5">
        <v>9</v>
      </c>
      <c r="B11" s="6" t="s">
        <v>280</v>
      </c>
      <c r="C11" s="6" t="s">
        <v>34</v>
      </c>
      <c r="D11" s="6">
        <v>32</v>
      </c>
      <c r="E11" s="4">
        <f>D11*(1-电器维修服务采购项目报价汇总表!$F$13)</f>
        <v>32</v>
      </c>
      <c r="F11" s="6"/>
    </row>
    <row r="12" ht="14.25" spans="1:6">
      <c r="A12" s="5">
        <v>10</v>
      </c>
      <c r="B12" s="6" t="s">
        <v>281</v>
      </c>
      <c r="C12" s="6" t="s">
        <v>99</v>
      </c>
      <c r="D12" s="6">
        <v>5</v>
      </c>
      <c r="E12" s="4">
        <f>D12*(1-电器维修服务采购项目报价汇总表!$F$13)</f>
        <v>5</v>
      </c>
      <c r="F12" s="6"/>
    </row>
    <row r="13" ht="14.25" spans="1:6">
      <c r="A13" s="5">
        <v>11</v>
      </c>
      <c r="B13" s="6" t="s">
        <v>282</v>
      </c>
      <c r="C13" s="6" t="s">
        <v>226</v>
      </c>
      <c r="D13" s="6">
        <v>87</v>
      </c>
      <c r="E13" s="4">
        <f>D13*(1-电器维修服务采购项目报价汇总表!$F$13)</f>
        <v>87</v>
      </c>
      <c r="F13" s="6"/>
    </row>
    <row r="14" ht="14.25" spans="1:6">
      <c r="A14" s="5">
        <v>12</v>
      </c>
      <c r="B14" s="6" t="s">
        <v>223</v>
      </c>
      <c r="C14" s="6" t="s">
        <v>32</v>
      </c>
      <c r="D14" s="6">
        <v>45</v>
      </c>
      <c r="E14" s="4">
        <f>D14*(1-电器维修服务采购项目报价汇总表!$F$13)</f>
        <v>45</v>
      </c>
      <c r="F14" s="6"/>
    </row>
    <row r="15" ht="14.25" spans="1:6">
      <c r="A15" s="7">
        <v>13</v>
      </c>
      <c r="B15" s="8" t="s">
        <v>12</v>
      </c>
      <c r="C15" s="9"/>
      <c r="D15" s="9">
        <f>SUM(D3:D14)</f>
        <v>747</v>
      </c>
      <c r="E15" s="9">
        <f>SUM(E3:E14)</f>
        <v>747</v>
      </c>
      <c r="F15" s="10"/>
    </row>
  </sheetData>
  <mergeCells count="1">
    <mergeCell ref="A1:F1"/>
  </mergeCell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workbookViewId="0">
      <selection activeCell="E23" sqref="E23"/>
    </sheetView>
  </sheetViews>
  <sheetFormatPr defaultColWidth="9" defaultRowHeight="13.5" outlineLevelCol="5"/>
  <cols>
    <col min="2" max="2" width="27.75" customWidth="1"/>
    <col min="3" max="5" width="19" customWidth="1"/>
    <col min="6" max="6" width="34.5" customWidth="1"/>
  </cols>
  <sheetData>
    <row r="1" ht="39" customHeight="1" spans="1:6">
      <c r="A1" s="49" t="s">
        <v>18</v>
      </c>
      <c r="B1" s="49"/>
      <c r="C1" s="49"/>
      <c r="D1" s="49"/>
      <c r="E1" s="49"/>
      <c r="F1" s="49"/>
    </row>
    <row r="2" ht="14.25" spans="1:6">
      <c r="A2" s="5" t="s">
        <v>2</v>
      </c>
      <c r="B2" s="6" t="s">
        <v>19</v>
      </c>
      <c r="C2" s="6" t="s">
        <v>4</v>
      </c>
      <c r="D2" s="6" t="s">
        <v>20</v>
      </c>
      <c r="E2" s="4" t="s">
        <v>21</v>
      </c>
      <c r="F2" s="6" t="s">
        <v>9</v>
      </c>
    </row>
    <row r="3" ht="15" customHeight="1" spans="1:6">
      <c r="A3" s="5">
        <v>1</v>
      </c>
      <c r="B3" s="6" t="s">
        <v>22</v>
      </c>
      <c r="C3" s="6" t="s">
        <v>23</v>
      </c>
      <c r="D3" s="6">
        <v>280</v>
      </c>
      <c r="E3" s="4">
        <f>D3*(1-电器维修服务采购项目报价汇总表!$F$4)</f>
        <v>280</v>
      </c>
      <c r="F3" s="6"/>
    </row>
    <row r="4" ht="14.25" spans="1:6">
      <c r="A4" s="5">
        <v>2</v>
      </c>
      <c r="B4" s="6" t="s">
        <v>24</v>
      </c>
      <c r="C4" s="6" t="s">
        <v>25</v>
      </c>
      <c r="D4" s="6">
        <v>135</v>
      </c>
      <c r="E4" s="4">
        <f>D4*(1-电器维修服务采购项目报价汇总表!$F$4)</f>
        <v>135</v>
      </c>
      <c r="F4" s="6"/>
    </row>
    <row r="5" ht="15" customHeight="1" spans="1:6">
      <c r="A5" s="5">
        <v>3</v>
      </c>
      <c r="B5" s="6" t="s">
        <v>26</v>
      </c>
      <c r="C5" s="6" t="s">
        <v>25</v>
      </c>
      <c r="D5" s="6">
        <v>120</v>
      </c>
      <c r="E5" s="4">
        <f>D5*(1-电器维修服务采购项目报价汇总表!$F$4)</f>
        <v>120</v>
      </c>
      <c r="F5" s="6"/>
    </row>
    <row r="6" ht="14.25" spans="1:6">
      <c r="A6" s="5">
        <v>4</v>
      </c>
      <c r="B6" s="6" t="s">
        <v>27</v>
      </c>
      <c r="C6" s="6" t="s">
        <v>25</v>
      </c>
      <c r="D6" s="6">
        <v>120</v>
      </c>
      <c r="E6" s="4">
        <f>D6*(1-电器维修服务采购项目报价汇总表!$F$4)</f>
        <v>120</v>
      </c>
      <c r="F6" s="6"/>
    </row>
    <row r="7" ht="15" customHeight="1" spans="1:6">
      <c r="A7" s="5">
        <v>5</v>
      </c>
      <c r="B7" s="6" t="s">
        <v>28</v>
      </c>
      <c r="C7" s="6" t="s">
        <v>29</v>
      </c>
      <c r="D7" s="6">
        <v>93</v>
      </c>
      <c r="E7" s="4">
        <f>D7*(1-电器维修服务采购项目报价汇总表!$F$4)</f>
        <v>93</v>
      </c>
      <c r="F7" s="6"/>
    </row>
    <row r="8" ht="14.25" spans="1:6">
      <c r="A8" s="5">
        <v>6</v>
      </c>
      <c r="B8" s="6" t="s">
        <v>30</v>
      </c>
      <c r="C8" s="6" t="s">
        <v>23</v>
      </c>
      <c r="D8" s="6">
        <v>135</v>
      </c>
      <c r="E8" s="4">
        <f>D8*(1-电器维修服务采购项目报价汇总表!$F$4)</f>
        <v>135</v>
      </c>
      <c r="F8" s="6"/>
    </row>
    <row r="9" ht="15" customHeight="1" spans="1:6">
      <c r="A9" s="5">
        <v>7</v>
      </c>
      <c r="B9" s="6" t="s">
        <v>31</v>
      </c>
      <c r="C9" s="6" t="s">
        <v>32</v>
      </c>
      <c r="D9" s="6">
        <v>360</v>
      </c>
      <c r="E9" s="4">
        <f>D9*(1-电器维修服务采购项目报价汇总表!$F$4)</f>
        <v>360</v>
      </c>
      <c r="F9" s="6"/>
    </row>
    <row r="10" ht="14.25" spans="1:6">
      <c r="A10" s="5">
        <v>8</v>
      </c>
      <c r="B10" s="6" t="s">
        <v>33</v>
      </c>
      <c r="C10" s="6" t="s">
        <v>34</v>
      </c>
      <c r="D10" s="6">
        <v>90</v>
      </c>
      <c r="E10" s="4">
        <f>D10*(1-电器维修服务采购项目报价汇总表!$F$4)</f>
        <v>90</v>
      </c>
      <c r="F10" s="6"/>
    </row>
    <row r="11" ht="15" customHeight="1" spans="1:6">
      <c r="A11" s="5">
        <v>9</v>
      </c>
      <c r="B11" s="6" t="s">
        <v>35</v>
      </c>
      <c r="C11" s="6" t="s">
        <v>23</v>
      </c>
      <c r="D11" s="6">
        <v>360</v>
      </c>
      <c r="E11" s="4">
        <f>D11*(1-电器维修服务采购项目报价汇总表!$F$4)</f>
        <v>360</v>
      </c>
      <c r="F11" s="62"/>
    </row>
    <row r="12" ht="14.25" spans="1:6">
      <c r="A12" s="5">
        <v>10</v>
      </c>
      <c r="B12" s="6" t="s">
        <v>36</v>
      </c>
      <c r="C12" s="6" t="s">
        <v>34</v>
      </c>
      <c r="D12" s="6">
        <v>85</v>
      </c>
      <c r="E12" s="4">
        <f>D12*(1-电器维修服务采购项目报价汇总表!$F$4)</f>
        <v>85</v>
      </c>
      <c r="F12" s="62"/>
    </row>
    <row r="13" ht="15" customHeight="1" spans="1:6">
      <c r="A13" s="5">
        <v>11</v>
      </c>
      <c r="B13" s="6" t="s">
        <v>37</v>
      </c>
      <c r="C13" s="6" t="s">
        <v>34</v>
      </c>
      <c r="D13" s="6">
        <v>50</v>
      </c>
      <c r="E13" s="4">
        <f>D13*(1-电器维修服务采购项目报价汇总表!$F$4)</f>
        <v>50</v>
      </c>
      <c r="F13" s="6"/>
    </row>
    <row r="14" ht="14.25" spans="1:6">
      <c r="A14" s="5">
        <v>12</v>
      </c>
      <c r="B14" s="6" t="s">
        <v>38</v>
      </c>
      <c r="C14" s="6" t="s">
        <v>32</v>
      </c>
      <c r="D14" s="6">
        <v>70</v>
      </c>
      <c r="E14" s="4">
        <f>D14*(1-电器维修服务采购项目报价汇总表!$F$4)</f>
        <v>70</v>
      </c>
      <c r="F14" s="6" t="s">
        <v>39</v>
      </c>
    </row>
    <row r="15" ht="15" customHeight="1" spans="1:6">
      <c r="A15" s="11">
        <v>13</v>
      </c>
      <c r="B15" s="12" t="s">
        <v>40</v>
      </c>
      <c r="C15" s="63" t="s">
        <v>41</v>
      </c>
      <c r="D15" s="63">
        <v>115</v>
      </c>
      <c r="E15" s="4">
        <f>D15*(1-电器维修服务采购项目报价汇总表!$F$4)</f>
        <v>115</v>
      </c>
      <c r="F15" s="63"/>
    </row>
    <row r="16" ht="14.25" spans="1:6">
      <c r="A16" s="11">
        <v>14</v>
      </c>
      <c r="B16" s="12" t="s">
        <v>42</v>
      </c>
      <c r="C16" s="63" t="s">
        <v>32</v>
      </c>
      <c r="D16" s="63">
        <v>120</v>
      </c>
      <c r="E16" s="4">
        <f>D16*(1-电器维修服务采购项目报价汇总表!$F$4)</f>
        <v>120</v>
      </c>
      <c r="F16" s="63"/>
    </row>
    <row r="17" ht="15" customHeight="1" spans="1:6">
      <c r="A17" s="11">
        <v>15</v>
      </c>
      <c r="B17" s="12" t="s">
        <v>43</v>
      </c>
      <c r="C17" s="63" t="s">
        <v>32</v>
      </c>
      <c r="D17" s="63">
        <v>80</v>
      </c>
      <c r="E17" s="4">
        <f>D17*(1-电器维修服务采购项目报价汇总表!$F$4)</f>
        <v>80</v>
      </c>
      <c r="F17" s="13"/>
    </row>
    <row r="18" ht="14.25" spans="1:6">
      <c r="A18" s="7">
        <v>16</v>
      </c>
      <c r="B18" s="8" t="s">
        <v>12</v>
      </c>
      <c r="C18" s="9"/>
      <c r="D18" s="9">
        <f>SUM(D3:D17)</f>
        <v>2213</v>
      </c>
      <c r="E18" s="9">
        <f>SUM(E3:E17)</f>
        <v>2213</v>
      </c>
      <c r="F18" s="10"/>
    </row>
    <row r="19" ht="15" customHeight="1"/>
  </sheetData>
  <mergeCells count="1">
    <mergeCell ref="A1:F1"/>
  </mergeCells>
  <pageMargins left="0.75" right="0.75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3"/>
  <sheetViews>
    <sheetView workbookViewId="0">
      <selection activeCell="F33" sqref="F33:G33"/>
    </sheetView>
  </sheetViews>
  <sheetFormatPr defaultColWidth="9" defaultRowHeight="13.5" outlineLevelCol="7"/>
  <cols>
    <col min="1" max="1" width="9.75" customWidth="1"/>
    <col min="2" max="2" width="37.5" style="28" customWidth="1"/>
    <col min="3" max="3" width="13.75" style="28" customWidth="1"/>
    <col min="4" max="7" width="11.5" customWidth="1"/>
    <col min="8" max="8" width="21" customWidth="1"/>
  </cols>
  <sheetData>
    <row r="1" ht="39.75" customHeight="1" spans="1:8">
      <c r="A1" s="1" t="s">
        <v>44</v>
      </c>
      <c r="B1" s="1"/>
      <c r="C1" s="1"/>
      <c r="D1" s="1"/>
      <c r="E1" s="1"/>
      <c r="F1" s="1"/>
      <c r="G1" s="1"/>
      <c r="H1" s="1"/>
    </row>
    <row r="2" ht="15" customHeight="1" spans="1:8">
      <c r="A2" s="58" t="s">
        <v>2</v>
      </c>
      <c r="B2" s="59" t="s">
        <v>45</v>
      </c>
      <c r="C2" s="60" t="s">
        <v>4</v>
      </c>
      <c r="D2" s="59" t="s">
        <v>46</v>
      </c>
      <c r="E2" s="59" t="s">
        <v>47</v>
      </c>
      <c r="F2" s="61" t="s">
        <v>48</v>
      </c>
      <c r="G2" s="61" t="s">
        <v>49</v>
      </c>
      <c r="H2" s="59" t="s">
        <v>9</v>
      </c>
    </row>
    <row r="3" ht="33" customHeight="1" spans="1:8">
      <c r="A3" s="58"/>
      <c r="B3" s="59"/>
      <c r="C3" s="59"/>
      <c r="D3" s="59"/>
      <c r="E3" s="59"/>
      <c r="F3" s="61" t="s">
        <v>21</v>
      </c>
      <c r="G3" s="61" t="s">
        <v>21</v>
      </c>
      <c r="H3" s="59"/>
    </row>
    <row r="4" ht="14.25" spans="1:8">
      <c r="A4" s="5">
        <v>1</v>
      </c>
      <c r="B4" s="6" t="s">
        <v>50</v>
      </c>
      <c r="C4" s="6" t="s">
        <v>10</v>
      </c>
      <c r="D4" s="6">
        <v>92</v>
      </c>
      <c r="E4" s="6">
        <v>120</v>
      </c>
      <c r="F4" s="4">
        <f>D4*(1-电器维修服务采购项目报价汇总表!$F$5)</f>
        <v>92</v>
      </c>
      <c r="G4" s="4">
        <f>E4*(1-电器维修服务采购项目报价汇总表!$F$5)</f>
        <v>120</v>
      </c>
      <c r="H4" s="6"/>
    </row>
    <row r="5" ht="15" customHeight="1" spans="1:8">
      <c r="A5" s="5">
        <v>2</v>
      </c>
      <c r="B5" s="6" t="s">
        <v>51</v>
      </c>
      <c r="C5" s="6" t="s">
        <v>10</v>
      </c>
      <c r="D5" s="6">
        <v>92</v>
      </c>
      <c r="E5" s="6">
        <v>120</v>
      </c>
      <c r="F5" s="4">
        <f>D5*(1-电器维修服务采购项目报价汇总表!$F$5)</f>
        <v>92</v>
      </c>
      <c r="G5" s="4">
        <f>E5*(1-电器维修服务采购项目报价汇总表!$F$5)</f>
        <v>120</v>
      </c>
      <c r="H5" s="6"/>
    </row>
    <row r="6" ht="14.25" spans="1:8">
      <c r="A6" s="5">
        <v>3</v>
      </c>
      <c r="B6" s="6" t="s">
        <v>52</v>
      </c>
      <c r="C6" s="6" t="s">
        <v>10</v>
      </c>
      <c r="D6" s="6">
        <v>88</v>
      </c>
      <c r="E6" s="6">
        <v>115</v>
      </c>
      <c r="F6" s="4">
        <f>D6*(1-电器维修服务采购项目报价汇总表!$F$5)</f>
        <v>88</v>
      </c>
      <c r="G6" s="4">
        <f>E6*(1-电器维修服务采购项目报价汇总表!$F$5)</f>
        <v>115</v>
      </c>
      <c r="H6" s="6"/>
    </row>
    <row r="7" ht="15" customHeight="1" spans="1:8">
      <c r="A7" s="5">
        <v>4</v>
      </c>
      <c r="B7" s="6" t="s">
        <v>53</v>
      </c>
      <c r="C7" s="6" t="s">
        <v>10</v>
      </c>
      <c r="D7" s="6">
        <v>88</v>
      </c>
      <c r="E7" s="6">
        <v>115</v>
      </c>
      <c r="F7" s="4">
        <f>D7*(1-电器维修服务采购项目报价汇总表!$F$5)</f>
        <v>88</v>
      </c>
      <c r="G7" s="4">
        <f>E7*(1-电器维修服务采购项目报价汇总表!$F$5)</f>
        <v>115</v>
      </c>
      <c r="H7" s="6"/>
    </row>
    <row r="8" ht="14.25" spans="1:8">
      <c r="A8" s="5">
        <v>5</v>
      </c>
      <c r="B8" s="6" t="s">
        <v>54</v>
      </c>
      <c r="C8" s="6" t="s">
        <v>10</v>
      </c>
      <c r="D8" s="6">
        <v>88</v>
      </c>
      <c r="E8" s="6">
        <v>115</v>
      </c>
      <c r="F8" s="4">
        <f>D8*(1-电器维修服务采购项目报价汇总表!$F$5)</f>
        <v>88</v>
      </c>
      <c r="G8" s="4">
        <f>E8*(1-电器维修服务采购项目报价汇总表!$F$5)</f>
        <v>115</v>
      </c>
      <c r="H8" s="6"/>
    </row>
    <row r="9" ht="15" customHeight="1" spans="1:8">
      <c r="A9" s="5">
        <v>6</v>
      </c>
      <c r="B9" s="6" t="s">
        <v>55</v>
      </c>
      <c r="C9" s="6" t="s">
        <v>10</v>
      </c>
      <c r="D9" s="6">
        <v>88</v>
      </c>
      <c r="E9" s="6">
        <v>115</v>
      </c>
      <c r="F9" s="4">
        <f>D9*(1-电器维修服务采购项目报价汇总表!$F$5)</f>
        <v>88</v>
      </c>
      <c r="G9" s="4">
        <f>E9*(1-电器维修服务采购项目报价汇总表!$F$5)</f>
        <v>115</v>
      </c>
      <c r="H9" s="6"/>
    </row>
    <row r="10" ht="14.25" spans="1:8">
      <c r="A10" s="5">
        <v>7</v>
      </c>
      <c r="B10" s="6" t="s">
        <v>56</v>
      </c>
      <c r="C10" s="6" t="s">
        <v>10</v>
      </c>
      <c r="D10" s="6">
        <v>130</v>
      </c>
      <c r="E10" s="6">
        <v>155</v>
      </c>
      <c r="F10" s="4">
        <f>D10*(1-电器维修服务采购项目报价汇总表!$F$5)</f>
        <v>130</v>
      </c>
      <c r="G10" s="4">
        <f>E10*(1-电器维修服务采购项目报价汇总表!$F$5)</f>
        <v>155</v>
      </c>
      <c r="H10" s="6"/>
    </row>
    <row r="11" ht="15" customHeight="1" spans="1:8">
      <c r="A11" s="5">
        <v>8</v>
      </c>
      <c r="B11" s="6" t="s">
        <v>57</v>
      </c>
      <c r="C11" s="6" t="s">
        <v>10</v>
      </c>
      <c r="D11" s="6">
        <v>130</v>
      </c>
      <c r="E11" s="6">
        <v>155</v>
      </c>
      <c r="F11" s="4">
        <f>D11*(1-电器维修服务采购项目报价汇总表!$F$5)</f>
        <v>130</v>
      </c>
      <c r="G11" s="4">
        <f>E11*(1-电器维修服务采购项目报价汇总表!$F$5)</f>
        <v>155</v>
      </c>
      <c r="H11" s="6"/>
    </row>
    <row r="12" ht="14.25" spans="1:8">
      <c r="A12" s="5">
        <v>9</v>
      </c>
      <c r="B12" s="6" t="s">
        <v>58</v>
      </c>
      <c r="C12" s="6" t="s">
        <v>10</v>
      </c>
      <c r="D12" s="6">
        <v>175</v>
      </c>
      <c r="E12" s="6">
        <v>175</v>
      </c>
      <c r="F12" s="4">
        <f>D12*(1-电器维修服务采购项目报价汇总表!$F$5)</f>
        <v>175</v>
      </c>
      <c r="G12" s="4">
        <f>E12*(1-电器维修服务采购项目报价汇总表!$F$5)</f>
        <v>175</v>
      </c>
      <c r="H12" s="6"/>
    </row>
    <row r="13" ht="15" customHeight="1" spans="1:8">
      <c r="A13" s="5">
        <v>10</v>
      </c>
      <c r="B13" s="6" t="s">
        <v>59</v>
      </c>
      <c r="C13" s="6" t="s">
        <v>10</v>
      </c>
      <c r="D13" s="6">
        <v>90</v>
      </c>
      <c r="E13" s="6">
        <v>90</v>
      </c>
      <c r="F13" s="4">
        <f>D13*(1-电器维修服务采购项目报价汇总表!$F$5)</f>
        <v>90</v>
      </c>
      <c r="G13" s="4">
        <f>E13*(1-电器维修服务采购项目报价汇总表!$F$5)</f>
        <v>90</v>
      </c>
      <c r="H13" s="6"/>
    </row>
    <row r="14" ht="14.25" spans="1:8">
      <c r="A14" s="5">
        <v>11</v>
      </c>
      <c r="B14" s="6" t="s">
        <v>60</v>
      </c>
      <c r="C14" s="6" t="s">
        <v>10</v>
      </c>
      <c r="D14" s="6">
        <v>180</v>
      </c>
      <c r="E14" s="6">
        <v>180</v>
      </c>
      <c r="F14" s="4">
        <f>D14*(1-电器维修服务采购项目报价汇总表!$F$5)</f>
        <v>180</v>
      </c>
      <c r="G14" s="4">
        <f>E14*(1-电器维修服务采购项目报价汇总表!$F$5)</f>
        <v>180</v>
      </c>
      <c r="H14" s="6"/>
    </row>
    <row r="15" ht="15" customHeight="1" spans="1:8">
      <c r="A15" s="5">
        <v>12</v>
      </c>
      <c r="B15" s="6" t="s">
        <v>61</v>
      </c>
      <c r="C15" s="6" t="s">
        <v>10</v>
      </c>
      <c r="D15" s="6">
        <v>90</v>
      </c>
      <c r="E15" s="6">
        <v>120</v>
      </c>
      <c r="F15" s="4">
        <f>D15*(1-电器维修服务采购项目报价汇总表!$F$5)</f>
        <v>90</v>
      </c>
      <c r="G15" s="4">
        <f>E15*(1-电器维修服务采购项目报价汇总表!$F$5)</f>
        <v>120</v>
      </c>
      <c r="H15" s="6"/>
    </row>
    <row r="16" ht="14.25" spans="1:8">
      <c r="A16" s="5">
        <v>13</v>
      </c>
      <c r="B16" s="6" t="s">
        <v>62</v>
      </c>
      <c r="C16" s="6" t="s">
        <v>10</v>
      </c>
      <c r="D16" s="6">
        <v>125</v>
      </c>
      <c r="E16" s="6">
        <v>160</v>
      </c>
      <c r="F16" s="4">
        <f>D16*(1-电器维修服务采购项目报价汇总表!$F$5)</f>
        <v>125</v>
      </c>
      <c r="G16" s="4">
        <f>E16*(1-电器维修服务采购项目报价汇总表!$F$5)</f>
        <v>160</v>
      </c>
      <c r="H16" s="6"/>
    </row>
    <row r="17" ht="15" customHeight="1" spans="1:8">
      <c r="A17" s="5">
        <v>14</v>
      </c>
      <c r="B17" s="6" t="s">
        <v>63</v>
      </c>
      <c r="C17" s="6" t="s">
        <v>10</v>
      </c>
      <c r="D17" s="6">
        <v>150</v>
      </c>
      <c r="E17" s="6">
        <v>180</v>
      </c>
      <c r="F17" s="4">
        <f>D17*(1-电器维修服务采购项目报价汇总表!$F$5)</f>
        <v>150</v>
      </c>
      <c r="G17" s="4">
        <f>E17*(1-电器维修服务采购项目报价汇总表!$F$5)</f>
        <v>180</v>
      </c>
      <c r="H17" s="6"/>
    </row>
    <row r="18" ht="14.25" spans="1:8">
      <c r="A18" s="5">
        <v>15</v>
      </c>
      <c r="B18" s="6" t="s">
        <v>64</v>
      </c>
      <c r="C18" s="6" t="s">
        <v>10</v>
      </c>
      <c r="D18" s="6">
        <v>160</v>
      </c>
      <c r="E18" s="6">
        <v>160</v>
      </c>
      <c r="F18" s="4">
        <f>D18*(1-电器维修服务采购项目报价汇总表!$F$5)</f>
        <v>160</v>
      </c>
      <c r="G18" s="4">
        <f>E18*(1-电器维修服务采购项目报价汇总表!$F$5)</f>
        <v>160</v>
      </c>
      <c r="H18" s="6"/>
    </row>
    <row r="19" ht="15" customHeight="1" spans="1:8">
      <c r="A19" s="5">
        <v>16</v>
      </c>
      <c r="B19" s="6" t="s">
        <v>65</v>
      </c>
      <c r="C19" s="6" t="s">
        <v>10</v>
      </c>
      <c r="D19" s="6">
        <v>90</v>
      </c>
      <c r="E19" s="6">
        <v>90</v>
      </c>
      <c r="F19" s="4">
        <f>D19*(1-电器维修服务采购项目报价汇总表!$F$5)</f>
        <v>90</v>
      </c>
      <c r="G19" s="4">
        <f>E19*(1-电器维修服务采购项目报价汇总表!$F$5)</f>
        <v>90</v>
      </c>
      <c r="H19" s="6"/>
    </row>
    <row r="20" ht="14.25" spans="1:8">
      <c r="A20" s="5">
        <v>17</v>
      </c>
      <c r="B20" s="6" t="s">
        <v>66</v>
      </c>
      <c r="C20" s="6" t="s">
        <v>10</v>
      </c>
      <c r="D20" s="6">
        <v>88</v>
      </c>
      <c r="E20" s="6">
        <v>120</v>
      </c>
      <c r="F20" s="4">
        <f>D20*(1-电器维修服务采购项目报价汇总表!$F$5)</f>
        <v>88</v>
      </c>
      <c r="G20" s="4">
        <f>E20*(1-电器维修服务采购项目报价汇总表!$F$5)</f>
        <v>120</v>
      </c>
      <c r="H20" s="6"/>
    </row>
    <row r="21" ht="14.25" spans="1:8">
      <c r="A21" s="5">
        <v>18</v>
      </c>
      <c r="B21" s="6" t="s">
        <v>67</v>
      </c>
      <c r="C21" s="6" t="s">
        <v>10</v>
      </c>
      <c r="D21" s="6">
        <v>80</v>
      </c>
      <c r="E21" s="6">
        <v>80</v>
      </c>
      <c r="F21" s="4">
        <f>D21*(1-电器维修服务采购项目报价汇总表!$F$5)</f>
        <v>80</v>
      </c>
      <c r="G21" s="4">
        <f>E21*(1-电器维修服务采购项目报价汇总表!$F$5)</f>
        <v>80</v>
      </c>
      <c r="H21" s="6"/>
    </row>
    <row r="22" ht="14.25" spans="1:8">
      <c r="A22" s="5">
        <v>19</v>
      </c>
      <c r="B22" s="6" t="s">
        <v>68</v>
      </c>
      <c r="C22" s="6" t="s">
        <v>10</v>
      </c>
      <c r="D22" s="6">
        <v>80</v>
      </c>
      <c r="E22" s="6">
        <v>80</v>
      </c>
      <c r="F22" s="4">
        <f>D22*(1-电器维修服务采购项目报价汇总表!$F$5)</f>
        <v>80</v>
      </c>
      <c r="G22" s="4">
        <f>E22*(1-电器维修服务采购项目报价汇总表!$F$5)</f>
        <v>80</v>
      </c>
      <c r="H22" s="6"/>
    </row>
    <row r="23" ht="14.25" spans="1:8">
      <c r="A23" s="5">
        <v>20</v>
      </c>
      <c r="B23" s="6" t="s">
        <v>69</v>
      </c>
      <c r="C23" s="6" t="s">
        <v>10</v>
      </c>
      <c r="D23" s="6">
        <v>135</v>
      </c>
      <c r="E23" s="6">
        <v>135</v>
      </c>
      <c r="F23" s="4">
        <f>D23*(1-电器维修服务采购项目报价汇总表!$F$5)</f>
        <v>135</v>
      </c>
      <c r="G23" s="4">
        <f>E23*(1-电器维修服务采购项目报价汇总表!$F$5)</f>
        <v>135</v>
      </c>
      <c r="H23" s="6"/>
    </row>
    <row r="24" ht="14.25" spans="1:8">
      <c r="A24" s="5">
        <v>21</v>
      </c>
      <c r="B24" s="6" t="s">
        <v>70</v>
      </c>
      <c r="C24" s="6" t="s">
        <v>10</v>
      </c>
      <c r="D24" s="6">
        <v>90</v>
      </c>
      <c r="E24" s="6">
        <v>90</v>
      </c>
      <c r="F24" s="4">
        <f>D24*(1-电器维修服务采购项目报价汇总表!$F$5)</f>
        <v>90</v>
      </c>
      <c r="G24" s="4">
        <f>E24*(1-电器维修服务采购项目报价汇总表!$F$5)</f>
        <v>90</v>
      </c>
      <c r="H24" s="6"/>
    </row>
    <row r="25" ht="14.25" spans="1:8">
      <c r="A25" s="5">
        <v>22</v>
      </c>
      <c r="B25" s="6" t="s">
        <v>71</v>
      </c>
      <c r="C25" s="6" t="s">
        <v>10</v>
      </c>
      <c r="D25" s="6">
        <v>100</v>
      </c>
      <c r="E25" s="6">
        <v>100</v>
      </c>
      <c r="F25" s="4">
        <f>D25*(1-电器维修服务采购项目报价汇总表!$F$5)</f>
        <v>100</v>
      </c>
      <c r="G25" s="4">
        <f>E25*(1-电器维修服务采购项目报价汇总表!$F$5)</f>
        <v>100</v>
      </c>
      <c r="H25" s="6"/>
    </row>
    <row r="26" ht="14.25" spans="1:8">
      <c r="A26" s="5">
        <v>23</v>
      </c>
      <c r="B26" s="6" t="s">
        <v>72</v>
      </c>
      <c r="C26" s="6" t="s">
        <v>10</v>
      </c>
      <c r="D26" s="6">
        <v>180</v>
      </c>
      <c r="E26" s="6">
        <v>205</v>
      </c>
      <c r="F26" s="4">
        <f>D26*(1-电器维修服务采购项目报价汇总表!$F$5)</f>
        <v>180</v>
      </c>
      <c r="G26" s="4">
        <f>E26*(1-电器维修服务采购项目报价汇总表!$F$5)</f>
        <v>205</v>
      </c>
      <c r="H26" s="6"/>
    </row>
    <row r="27" ht="14.25" spans="1:8">
      <c r="A27" s="5">
        <v>24</v>
      </c>
      <c r="B27" s="6" t="s">
        <v>73</v>
      </c>
      <c r="C27" s="6" t="s">
        <v>10</v>
      </c>
      <c r="D27" s="6">
        <v>90</v>
      </c>
      <c r="E27" s="6">
        <v>90</v>
      </c>
      <c r="F27" s="4">
        <f>D27*(1-电器维修服务采购项目报价汇总表!$F$5)</f>
        <v>90</v>
      </c>
      <c r="G27" s="4">
        <f>E27*(1-电器维修服务采购项目报价汇总表!$F$5)</f>
        <v>90</v>
      </c>
      <c r="H27" s="6"/>
    </row>
    <row r="28" ht="14.25" spans="1:8">
      <c r="A28" s="5">
        <v>25</v>
      </c>
      <c r="B28" s="6" t="s">
        <v>74</v>
      </c>
      <c r="C28" s="6" t="s">
        <v>10</v>
      </c>
      <c r="D28" s="6">
        <v>90</v>
      </c>
      <c r="E28" s="6">
        <v>90</v>
      </c>
      <c r="F28" s="4">
        <f>D28*(1-电器维修服务采购项目报价汇总表!$F$5)</f>
        <v>90</v>
      </c>
      <c r="G28" s="4">
        <f>E28*(1-电器维修服务采购项目报价汇总表!$F$5)</f>
        <v>90</v>
      </c>
      <c r="H28" s="6"/>
    </row>
    <row r="29" ht="14.25" spans="1:8">
      <c r="A29" s="5">
        <v>26</v>
      </c>
      <c r="B29" s="6" t="s">
        <v>75</v>
      </c>
      <c r="C29" s="6" t="s">
        <v>10</v>
      </c>
      <c r="D29" s="6">
        <v>90</v>
      </c>
      <c r="E29" s="6">
        <v>90</v>
      </c>
      <c r="F29" s="4">
        <f>D29*(1-电器维修服务采购项目报价汇总表!$F$5)</f>
        <v>90</v>
      </c>
      <c r="G29" s="4">
        <f>E29*(1-电器维修服务采购项目报价汇总表!$F$5)</f>
        <v>90</v>
      </c>
      <c r="H29" s="6"/>
    </row>
    <row r="30" ht="14.25" spans="1:8">
      <c r="A30" s="5">
        <v>27</v>
      </c>
      <c r="B30" s="6" t="s">
        <v>76</v>
      </c>
      <c r="C30" s="6" t="s">
        <v>10</v>
      </c>
      <c r="D30" s="6">
        <v>90</v>
      </c>
      <c r="E30" s="6">
        <v>90</v>
      </c>
      <c r="F30" s="4">
        <f>D30*(1-电器维修服务采购项目报价汇总表!$F$5)</f>
        <v>90</v>
      </c>
      <c r="G30" s="4">
        <f>E30*(1-电器维修服务采购项目报价汇总表!$F$5)</f>
        <v>90</v>
      </c>
      <c r="H30" s="6"/>
    </row>
    <row r="31" ht="14.25" spans="1:8">
      <c r="A31" s="11">
        <v>28</v>
      </c>
      <c r="B31" s="12" t="s">
        <v>77</v>
      </c>
      <c r="C31" s="6" t="s">
        <v>10</v>
      </c>
      <c r="D31" s="12">
        <v>80</v>
      </c>
      <c r="E31" s="12">
        <v>80</v>
      </c>
      <c r="F31" s="4">
        <f>D31*(1-电器维修服务采购项目报价汇总表!$F$5)</f>
        <v>80</v>
      </c>
      <c r="G31" s="4">
        <f>E31*(1-电器维修服务采购项目报价汇总表!$F$5)</f>
        <v>80</v>
      </c>
      <c r="H31" s="12"/>
    </row>
    <row r="32" ht="14.25" spans="1:8">
      <c r="A32" s="11">
        <v>29</v>
      </c>
      <c r="B32" s="12" t="s">
        <v>78</v>
      </c>
      <c r="C32" s="6" t="s">
        <v>10</v>
      </c>
      <c r="D32" s="12">
        <v>680</v>
      </c>
      <c r="E32" s="12">
        <v>750</v>
      </c>
      <c r="F32" s="4">
        <f>D32*(1-电器维修服务采购项目报价汇总表!$F$5)</f>
        <v>680</v>
      </c>
      <c r="G32" s="4">
        <f>E32*(1-电器维修服务采购项目报价汇总表!$F$5)</f>
        <v>750</v>
      </c>
      <c r="H32" s="12"/>
    </row>
    <row r="33" ht="14.25" spans="1:8">
      <c r="A33" s="7">
        <v>30</v>
      </c>
      <c r="B33" s="8" t="s">
        <v>12</v>
      </c>
      <c r="C33" s="8"/>
      <c r="D33" s="8">
        <f t="shared" ref="D33:G33" si="0">SUM(D4:D32)</f>
        <v>3729</v>
      </c>
      <c r="E33" s="8">
        <f t="shared" si="0"/>
        <v>4165</v>
      </c>
      <c r="F33" s="8">
        <f t="shared" si="0"/>
        <v>3729</v>
      </c>
      <c r="G33" s="8">
        <f t="shared" si="0"/>
        <v>4165</v>
      </c>
      <c r="H33" s="10"/>
    </row>
  </sheetData>
  <mergeCells count="7">
    <mergeCell ref="A1:H1"/>
    <mergeCell ref="A2:A3"/>
    <mergeCell ref="B2:B3"/>
    <mergeCell ref="C2:C3"/>
    <mergeCell ref="D2:D3"/>
    <mergeCell ref="E2:E3"/>
    <mergeCell ref="H2:H3"/>
  </mergeCells>
  <pageMargins left="0.75" right="0.75" top="1" bottom="1" header="0.5" footer="0.5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9"/>
  <sheetViews>
    <sheetView workbookViewId="0">
      <selection activeCell="E2" sqref="E2:E3"/>
    </sheetView>
  </sheetViews>
  <sheetFormatPr defaultColWidth="9" defaultRowHeight="13.5" outlineLevelCol="5"/>
  <cols>
    <col min="2" max="2" width="36.875" style="48" customWidth="1"/>
    <col min="3" max="5" width="15.625" customWidth="1"/>
    <col min="6" max="6" width="37.625" customWidth="1"/>
  </cols>
  <sheetData>
    <row r="1" ht="36" customHeight="1" spans="1:6">
      <c r="A1" s="1" t="s">
        <v>79</v>
      </c>
      <c r="B1" s="49"/>
      <c r="C1" s="1"/>
      <c r="D1" s="1"/>
      <c r="E1" s="1"/>
      <c r="F1" s="1"/>
    </row>
    <row r="2" ht="14.25" spans="1:6">
      <c r="A2" s="2" t="s">
        <v>2</v>
      </c>
      <c r="B2" s="50" t="s">
        <v>19</v>
      </c>
      <c r="C2" s="3" t="s">
        <v>4</v>
      </c>
      <c r="D2" s="3" t="s">
        <v>20</v>
      </c>
      <c r="E2" s="4" t="s">
        <v>21</v>
      </c>
      <c r="F2" s="3" t="s">
        <v>9</v>
      </c>
    </row>
    <row r="3" ht="14.25" spans="1:6">
      <c r="A3" s="2">
        <v>1</v>
      </c>
      <c r="B3" s="50" t="s">
        <v>80</v>
      </c>
      <c r="C3" s="3" t="s">
        <v>34</v>
      </c>
      <c r="D3" s="3">
        <v>175</v>
      </c>
      <c r="E3" s="4">
        <f>D3*(1-电器维修服务采购项目报价汇总表!$F$6)</f>
        <v>175</v>
      </c>
      <c r="F3" s="3"/>
    </row>
    <row r="4" ht="14.25" spans="1:6">
      <c r="A4" s="2">
        <v>2</v>
      </c>
      <c r="B4" s="50" t="s">
        <v>81</v>
      </c>
      <c r="C4" s="3" t="s">
        <v>23</v>
      </c>
      <c r="D4" s="3">
        <v>150</v>
      </c>
      <c r="E4" s="4">
        <f>D4*(1-电器维修服务采购项目报价汇总表!$F$6)</f>
        <v>150</v>
      </c>
      <c r="F4" s="3"/>
    </row>
    <row r="5" ht="14.25" spans="1:6">
      <c r="A5" s="2">
        <v>3</v>
      </c>
      <c r="B5" s="50" t="s">
        <v>82</v>
      </c>
      <c r="C5" s="3" t="s">
        <v>29</v>
      </c>
      <c r="D5" s="3">
        <v>120</v>
      </c>
      <c r="E5" s="4">
        <f>D5*(1-电器维修服务采购项目报价汇总表!$F$6)</f>
        <v>120</v>
      </c>
      <c r="F5" s="3"/>
    </row>
    <row r="6" ht="14.25" spans="1:6">
      <c r="A6" s="2">
        <v>4</v>
      </c>
      <c r="B6" s="50" t="s">
        <v>83</v>
      </c>
      <c r="C6" s="3" t="s">
        <v>34</v>
      </c>
      <c r="D6" s="3">
        <v>188</v>
      </c>
      <c r="E6" s="4">
        <f>D6*(1-电器维修服务采购项目报价汇总表!$F$6)</f>
        <v>188</v>
      </c>
      <c r="F6" s="3"/>
    </row>
    <row r="7" ht="14.25" spans="1:6">
      <c r="A7" s="2">
        <v>5</v>
      </c>
      <c r="B7" s="50" t="s">
        <v>84</v>
      </c>
      <c r="C7" s="3" t="s">
        <v>25</v>
      </c>
      <c r="D7" s="3">
        <v>120</v>
      </c>
      <c r="E7" s="4">
        <f>D7*(1-电器维修服务采购项目报价汇总表!$F$6)</f>
        <v>120</v>
      </c>
      <c r="F7" s="3"/>
    </row>
    <row r="8" ht="14.25" spans="1:6">
      <c r="A8" s="2">
        <v>6</v>
      </c>
      <c r="B8" s="50" t="s">
        <v>38</v>
      </c>
      <c r="C8" s="3" t="s">
        <v>32</v>
      </c>
      <c r="D8" s="3">
        <v>80</v>
      </c>
      <c r="E8" s="4">
        <f>D8*(1-电器维修服务采购项目报价汇总表!$F$6)</f>
        <v>80</v>
      </c>
      <c r="F8" s="3" t="s">
        <v>39</v>
      </c>
    </row>
    <row r="9" ht="14.25" spans="1:6">
      <c r="A9" s="2">
        <v>7</v>
      </c>
      <c r="B9" s="50" t="s">
        <v>85</v>
      </c>
      <c r="C9" s="3" t="s">
        <v>34</v>
      </c>
      <c r="D9" s="3">
        <v>95</v>
      </c>
      <c r="E9" s="4">
        <f>D9*(1-电器维修服务采购项目报价汇总表!$F$6)</f>
        <v>95</v>
      </c>
      <c r="F9" s="3"/>
    </row>
    <row r="10" ht="14.25" spans="1:6">
      <c r="A10" s="2">
        <v>8</v>
      </c>
      <c r="B10" s="50" t="s">
        <v>86</v>
      </c>
      <c r="C10" s="3" t="s">
        <v>34</v>
      </c>
      <c r="D10" s="3">
        <v>80</v>
      </c>
      <c r="E10" s="4">
        <f>D10*(1-电器维修服务采购项目报价汇总表!$F$6)</f>
        <v>80</v>
      </c>
      <c r="F10" s="3"/>
    </row>
    <row r="11" ht="14.25" spans="1:6">
      <c r="A11" s="2">
        <v>9</v>
      </c>
      <c r="B11" s="50" t="s">
        <v>87</v>
      </c>
      <c r="C11" s="3" t="s">
        <v>25</v>
      </c>
      <c r="D11" s="51">
        <v>110</v>
      </c>
      <c r="E11" s="4">
        <f>D11*(1-电器维修服务采购项目报价汇总表!$F$6)</f>
        <v>110</v>
      </c>
      <c r="F11" s="52"/>
    </row>
    <row r="12" ht="14.25" spans="1:6">
      <c r="A12" s="2">
        <v>10</v>
      </c>
      <c r="B12" s="50" t="s">
        <v>88</v>
      </c>
      <c r="C12" s="3" t="s">
        <v>25</v>
      </c>
      <c r="D12" s="51">
        <v>90</v>
      </c>
      <c r="E12" s="4">
        <f>D12*(1-电器维修服务采购项目报价汇总表!$F$6)</f>
        <v>90</v>
      </c>
      <c r="F12" s="3"/>
    </row>
    <row r="13" ht="14.25" spans="1:6">
      <c r="A13" s="2">
        <v>11</v>
      </c>
      <c r="B13" s="50" t="s">
        <v>89</v>
      </c>
      <c r="C13" s="3" t="s">
        <v>23</v>
      </c>
      <c r="D13" s="51">
        <v>180</v>
      </c>
      <c r="E13" s="4">
        <f>D13*(1-电器维修服务采购项目报价汇总表!$F$6)</f>
        <v>180</v>
      </c>
      <c r="F13" s="52"/>
    </row>
    <row r="14" ht="14.25" spans="1:6">
      <c r="A14" s="2">
        <v>12</v>
      </c>
      <c r="B14" s="50" t="s">
        <v>90</v>
      </c>
      <c r="C14" s="50" t="s">
        <v>25</v>
      </c>
      <c r="D14" s="51">
        <v>65</v>
      </c>
      <c r="E14" s="4">
        <f>D14*(1-电器维修服务采购项目报价汇总表!$F$6)</f>
        <v>65</v>
      </c>
      <c r="F14" s="53"/>
    </row>
    <row r="15" ht="14.25" spans="1:6">
      <c r="A15" s="2">
        <v>13</v>
      </c>
      <c r="B15" s="50" t="s">
        <v>43</v>
      </c>
      <c r="C15" s="50" t="s">
        <v>32</v>
      </c>
      <c r="D15" s="51">
        <v>80</v>
      </c>
      <c r="E15" s="4">
        <f>D15*(1-电器维修服务采购项目报价汇总表!$F$6)</f>
        <v>80</v>
      </c>
      <c r="F15" s="50"/>
    </row>
    <row r="16" ht="14.25" spans="1:6">
      <c r="A16" s="2">
        <v>14</v>
      </c>
      <c r="B16" s="50" t="s">
        <v>91</v>
      </c>
      <c r="C16" s="50" t="s">
        <v>92</v>
      </c>
      <c r="D16" s="54">
        <v>150</v>
      </c>
      <c r="E16" s="4">
        <f>D16*(1-电器维修服务采购项目报价汇总表!$F$6)</f>
        <v>150</v>
      </c>
      <c r="F16" s="50"/>
    </row>
    <row r="17" ht="14.25" spans="1:6">
      <c r="A17" s="2">
        <v>15</v>
      </c>
      <c r="B17" s="50" t="s">
        <v>93</v>
      </c>
      <c r="C17" s="50" t="s">
        <v>23</v>
      </c>
      <c r="D17" s="54">
        <v>190</v>
      </c>
      <c r="E17" s="4">
        <f>D17*(1-电器维修服务采购项目报价汇总表!$F$6)</f>
        <v>190</v>
      </c>
      <c r="F17" s="50"/>
    </row>
    <row r="18" ht="14.25" spans="1:6">
      <c r="A18" s="2">
        <v>16</v>
      </c>
      <c r="B18" s="50" t="s">
        <v>94</v>
      </c>
      <c r="C18" s="50" t="s">
        <v>32</v>
      </c>
      <c r="D18" s="54">
        <v>130</v>
      </c>
      <c r="E18" s="4">
        <f>D18*(1-电器维修服务采购项目报价汇总表!$F$6)</f>
        <v>130</v>
      </c>
      <c r="F18" s="50"/>
    </row>
    <row r="19" ht="14.25" spans="1:6">
      <c r="A19" s="55">
        <v>17</v>
      </c>
      <c r="B19" s="56" t="s">
        <v>95</v>
      </c>
      <c r="C19" s="56" t="s">
        <v>32</v>
      </c>
      <c r="D19" s="54">
        <v>70</v>
      </c>
      <c r="E19" s="4">
        <f>D19*(1-电器维修服务采购项目报价汇总表!$F$6)</f>
        <v>70</v>
      </c>
      <c r="F19" s="50"/>
    </row>
    <row r="20" ht="14.25" spans="1:6">
      <c r="A20" s="55">
        <v>18</v>
      </c>
      <c r="B20" s="56" t="s">
        <v>96</v>
      </c>
      <c r="C20" s="56" t="s">
        <v>32</v>
      </c>
      <c r="D20" s="54">
        <v>80</v>
      </c>
      <c r="E20" s="4">
        <f>D20*(1-电器维修服务采购项目报价汇总表!$F$6)</f>
        <v>80</v>
      </c>
      <c r="F20" s="50"/>
    </row>
    <row r="21" ht="14.25" spans="1:6">
      <c r="A21" s="55">
        <v>19</v>
      </c>
      <c r="B21" s="56" t="s">
        <v>97</v>
      </c>
      <c r="C21" s="56" t="s">
        <v>25</v>
      </c>
      <c r="D21" s="54">
        <v>65</v>
      </c>
      <c r="E21" s="4">
        <f>D21*(1-电器维修服务采购项目报价汇总表!$F$6)</f>
        <v>65</v>
      </c>
      <c r="F21" s="57"/>
    </row>
    <row r="22" ht="14.25" spans="1:6">
      <c r="A22" s="55">
        <v>20</v>
      </c>
      <c r="B22" s="56" t="s">
        <v>98</v>
      </c>
      <c r="C22" s="56" t="s">
        <v>99</v>
      </c>
      <c r="D22" s="54">
        <v>11</v>
      </c>
      <c r="E22" s="4">
        <f>D22*(1-电器维修服务采购项目报价汇总表!$F$6)</f>
        <v>11</v>
      </c>
      <c r="F22" s="50"/>
    </row>
    <row r="23" ht="14.25" spans="1:6">
      <c r="A23" s="55">
        <v>21</v>
      </c>
      <c r="B23" s="56" t="s">
        <v>100</v>
      </c>
      <c r="C23" s="56" t="s">
        <v>99</v>
      </c>
      <c r="D23" s="54">
        <v>12.5</v>
      </c>
      <c r="E23" s="4">
        <f>D23*(1-电器维修服务采购项目报价汇总表!$F$6)</f>
        <v>12.5</v>
      </c>
      <c r="F23" s="50"/>
    </row>
    <row r="24" ht="14.25" spans="1:6">
      <c r="A24" s="55">
        <v>22</v>
      </c>
      <c r="B24" s="56" t="s">
        <v>101</v>
      </c>
      <c r="C24" s="56" t="s">
        <v>29</v>
      </c>
      <c r="D24" s="54">
        <v>40</v>
      </c>
      <c r="E24" s="4">
        <f>D24*(1-电器维修服务采购项目报价汇总表!$F$6)</f>
        <v>40</v>
      </c>
      <c r="F24" s="50"/>
    </row>
    <row r="25" ht="14.25" spans="1:6">
      <c r="A25" s="55">
        <v>23</v>
      </c>
      <c r="B25" s="56" t="s">
        <v>102</v>
      </c>
      <c r="C25" s="56" t="s">
        <v>29</v>
      </c>
      <c r="D25" s="54">
        <v>11</v>
      </c>
      <c r="E25" s="4">
        <f>D25*(1-电器维修服务采购项目报价汇总表!$F$6)</f>
        <v>11</v>
      </c>
      <c r="F25" s="57"/>
    </row>
    <row r="26" ht="14.25" spans="1:6">
      <c r="A26" s="55">
        <v>24</v>
      </c>
      <c r="B26" s="56" t="s">
        <v>103</v>
      </c>
      <c r="C26" s="56" t="s">
        <v>29</v>
      </c>
      <c r="D26" s="56">
        <v>13</v>
      </c>
      <c r="E26" s="4">
        <f>D26*(1-电器维修服务采购项目报价汇总表!$F$6)</f>
        <v>13</v>
      </c>
      <c r="F26" s="57"/>
    </row>
    <row r="27" ht="14.25" spans="1:6">
      <c r="A27" s="55">
        <v>25</v>
      </c>
      <c r="B27" s="56" t="s">
        <v>104</v>
      </c>
      <c r="C27" s="56" t="s">
        <v>29</v>
      </c>
      <c r="D27" s="56">
        <v>33</v>
      </c>
      <c r="E27" s="4">
        <f>D27*(1-电器维修服务采购项目报价汇总表!$F$6)</f>
        <v>33</v>
      </c>
      <c r="F27" s="57"/>
    </row>
    <row r="28" ht="14.25" spans="1:6">
      <c r="A28" s="55">
        <v>26</v>
      </c>
      <c r="B28" s="56" t="s">
        <v>105</v>
      </c>
      <c r="C28" s="56" t="s">
        <v>29</v>
      </c>
      <c r="D28" s="56">
        <v>55</v>
      </c>
      <c r="E28" s="4">
        <f>D28*(1-电器维修服务采购项目报价汇总表!$F$6)</f>
        <v>55</v>
      </c>
      <c r="F28" s="56" t="s">
        <v>106</v>
      </c>
    </row>
    <row r="29" ht="14.25" spans="1:6">
      <c r="A29" s="7">
        <v>27</v>
      </c>
      <c r="B29" s="8" t="s">
        <v>12</v>
      </c>
      <c r="C29" s="9"/>
      <c r="D29" s="9">
        <f>SUM(D3:D28)</f>
        <v>2393.5</v>
      </c>
      <c r="E29" s="9">
        <f>SUM(E3:E28)</f>
        <v>2393.5</v>
      </c>
      <c r="F29" s="10"/>
    </row>
  </sheetData>
  <mergeCells count="1">
    <mergeCell ref="A1:F1"/>
  </mergeCells>
  <pageMargins left="0.75" right="0.75" top="1" bottom="1" header="0.5" footer="0.5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89"/>
  <sheetViews>
    <sheetView topLeftCell="A43" workbookViewId="0">
      <selection activeCell="H53" sqref="H53:L53"/>
    </sheetView>
  </sheetViews>
  <sheetFormatPr defaultColWidth="9" defaultRowHeight="13.5"/>
  <cols>
    <col min="1" max="1" width="6.5" style="28" customWidth="1"/>
    <col min="2" max="2" width="14.75" style="28" customWidth="1"/>
    <col min="3" max="12" width="9.125" style="28" customWidth="1"/>
    <col min="13" max="14" width="7" style="28" customWidth="1"/>
    <col min="15" max="15" width="14.625" style="28" customWidth="1"/>
  </cols>
  <sheetData>
    <row r="1" ht="44.75" customHeight="1" spans="1:15">
      <c r="A1" s="29" t="s">
        <v>107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ht="51" customHeight="1" spans="1:15">
      <c r="A2" s="30" t="s">
        <v>108</v>
      </c>
      <c r="B2" s="31"/>
      <c r="C2" s="31" t="s">
        <v>109</v>
      </c>
      <c r="D2" s="31"/>
      <c r="E2" s="31"/>
      <c r="F2" s="31"/>
      <c r="G2" s="31" t="s">
        <v>110</v>
      </c>
      <c r="H2" s="31" t="s">
        <v>111</v>
      </c>
      <c r="I2" s="31"/>
      <c r="J2" s="31"/>
      <c r="K2" s="31"/>
      <c r="L2" s="31" t="s">
        <v>112</v>
      </c>
      <c r="M2" s="41" t="s">
        <v>113</v>
      </c>
      <c r="N2" s="41" t="s">
        <v>114</v>
      </c>
      <c r="O2" s="42" t="s">
        <v>9</v>
      </c>
    </row>
    <row r="3" ht="27" customHeight="1" spans="1:15">
      <c r="A3" s="32" t="s">
        <v>2</v>
      </c>
      <c r="B3" s="32" t="s">
        <v>19</v>
      </c>
      <c r="C3" s="33" t="s">
        <v>115</v>
      </c>
      <c r="D3" s="33" t="s">
        <v>116</v>
      </c>
      <c r="E3" s="33" t="s">
        <v>117</v>
      </c>
      <c r="F3" s="33" t="s">
        <v>118</v>
      </c>
      <c r="G3" s="33" t="s">
        <v>119</v>
      </c>
      <c r="H3" s="33" t="s">
        <v>115</v>
      </c>
      <c r="I3" s="33" t="s">
        <v>116</v>
      </c>
      <c r="J3" s="33" t="s">
        <v>117</v>
      </c>
      <c r="K3" s="33" t="s">
        <v>118</v>
      </c>
      <c r="L3" s="33" t="s">
        <v>119</v>
      </c>
      <c r="M3" s="35" t="s">
        <v>120</v>
      </c>
      <c r="N3" s="35" t="s">
        <v>121</v>
      </c>
      <c r="O3" s="43"/>
    </row>
    <row r="4" ht="27" customHeight="1" spans="1:15">
      <c r="A4" s="34">
        <v>1</v>
      </c>
      <c r="B4" s="35" t="s">
        <v>122</v>
      </c>
      <c r="C4" s="36">
        <v>80</v>
      </c>
      <c r="D4" s="36">
        <v>80</v>
      </c>
      <c r="E4" s="36">
        <v>80</v>
      </c>
      <c r="F4" s="36">
        <v>80</v>
      </c>
      <c r="G4" s="36">
        <v>350</v>
      </c>
      <c r="H4" s="21">
        <f>C4*(1-电器维修服务采购项目报价汇总表!$F$7)</f>
        <v>80</v>
      </c>
      <c r="I4" s="21">
        <f>D4*(1-电器维修服务采购项目报价汇总表!$F$7)</f>
        <v>80</v>
      </c>
      <c r="J4" s="21">
        <f>E4*(1-电器维修服务采购项目报价汇总表!$F$7)</f>
        <v>80</v>
      </c>
      <c r="K4" s="21">
        <f>F4*(1-电器维修服务采购项目报价汇总表!$F$7)</f>
        <v>80</v>
      </c>
      <c r="L4" s="21">
        <f>G4*(1-电器维修服务采购项目报价汇总表!$F$7)</f>
        <v>350</v>
      </c>
      <c r="M4" s="35" t="s">
        <v>120</v>
      </c>
      <c r="N4" s="35" t="s">
        <v>121</v>
      </c>
      <c r="O4" s="43"/>
    </row>
    <row r="5" ht="27" customHeight="1" spans="1:15">
      <c r="A5" s="34">
        <v>2</v>
      </c>
      <c r="B5" s="35" t="s">
        <v>123</v>
      </c>
      <c r="C5" s="36">
        <v>80</v>
      </c>
      <c r="D5" s="36">
        <v>80</v>
      </c>
      <c r="E5" s="36">
        <v>95</v>
      </c>
      <c r="F5" s="36">
        <v>95</v>
      </c>
      <c r="G5" s="36">
        <v>300</v>
      </c>
      <c r="H5" s="21">
        <f>C5*(1-电器维修服务采购项目报价汇总表!$F$7)</f>
        <v>80</v>
      </c>
      <c r="I5" s="21">
        <f>D5*(1-电器维修服务采购项目报价汇总表!$F$7)</f>
        <v>80</v>
      </c>
      <c r="J5" s="21">
        <f>E5*(1-电器维修服务采购项目报价汇总表!$F$7)</f>
        <v>95</v>
      </c>
      <c r="K5" s="21">
        <f>F5*(1-电器维修服务采购项目报价汇总表!$F$7)</f>
        <v>95</v>
      </c>
      <c r="L5" s="21">
        <f>G5*(1-电器维修服务采购项目报价汇总表!$F$7)</f>
        <v>300</v>
      </c>
      <c r="M5" s="35" t="s">
        <v>120</v>
      </c>
      <c r="N5" s="35" t="s">
        <v>124</v>
      </c>
      <c r="O5" s="43"/>
    </row>
    <row r="6" ht="27" customHeight="1" spans="1:15">
      <c r="A6" s="34">
        <v>3</v>
      </c>
      <c r="B6" s="35" t="s">
        <v>125</v>
      </c>
      <c r="C6" s="36">
        <v>60</v>
      </c>
      <c r="D6" s="36">
        <v>60</v>
      </c>
      <c r="E6" s="36">
        <v>80</v>
      </c>
      <c r="F6" s="36">
        <v>90</v>
      </c>
      <c r="G6" s="36">
        <v>300</v>
      </c>
      <c r="H6" s="21">
        <f>C6*(1-电器维修服务采购项目报价汇总表!$F$7)</f>
        <v>60</v>
      </c>
      <c r="I6" s="21">
        <f>D6*(1-电器维修服务采购项目报价汇总表!$F$7)</f>
        <v>60</v>
      </c>
      <c r="J6" s="21">
        <f>E6*(1-电器维修服务采购项目报价汇总表!$F$7)</f>
        <v>80</v>
      </c>
      <c r="K6" s="21">
        <f>F6*(1-电器维修服务采购项目报价汇总表!$F$7)</f>
        <v>90</v>
      </c>
      <c r="L6" s="21">
        <f>G6*(1-电器维修服务采购项目报价汇总表!$F$7)</f>
        <v>300</v>
      </c>
      <c r="M6" s="35" t="s">
        <v>120</v>
      </c>
      <c r="N6" s="35" t="s">
        <v>126</v>
      </c>
      <c r="O6" s="43"/>
    </row>
    <row r="7" ht="27" customHeight="1" spans="1:15">
      <c r="A7" s="34">
        <v>4</v>
      </c>
      <c r="B7" s="35" t="s">
        <v>127</v>
      </c>
      <c r="C7" s="36">
        <v>35</v>
      </c>
      <c r="D7" s="36">
        <v>40</v>
      </c>
      <c r="E7" s="36">
        <v>45</v>
      </c>
      <c r="F7" s="36">
        <v>50</v>
      </c>
      <c r="G7" s="36">
        <v>100</v>
      </c>
      <c r="H7" s="21">
        <f>C7*(1-电器维修服务采购项目报价汇总表!$F$7)</f>
        <v>35</v>
      </c>
      <c r="I7" s="21">
        <f>D7*(1-电器维修服务采购项目报价汇总表!$F$7)</f>
        <v>40</v>
      </c>
      <c r="J7" s="21">
        <f>E7*(1-电器维修服务采购项目报价汇总表!$F$7)</f>
        <v>45</v>
      </c>
      <c r="K7" s="21">
        <f>F7*(1-电器维修服务采购项目报价汇总表!$F$7)</f>
        <v>50</v>
      </c>
      <c r="L7" s="21">
        <f>G7*(1-电器维修服务采购项目报价汇总表!$F$7)</f>
        <v>100</v>
      </c>
      <c r="M7" s="35" t="s">
        <v>120</v>
      </c>
      <c r="N7" s="35" t="s">
        <v>128</v>
      </c>
      <c r="O7" s="43"/>
    </row>
    <row r="8" ht="27" customHeight="1" spans="1:15">
      <c r="A8" s="34">
        <v>5</v>
      </c>
      <c r="B8" s="35" t="s">
        <v>129</v>
      </c>
      <c r="C8" s="36">
        <v>50</v>
      </c>
      <c r="D8" s="36">
        <v>50</v>
      </c>
      <c r="E8" s="36">
        <v>50</v>
      </c>
      <c r="F8" s="36">
        <v>50</v>
      </c>
      <c r="G8" s="36">
        <v>50</v>
      </c>
      <c r="H8" s="21">
        <f>C8*(1-电器维修服务采购项目报价汇总表!$F$7)</f>
        <v>50</v>
      </c>
      <c r="I8" s="21">
        <f>D8*(1-电器维修服务采购项目报价汇总表!$F$7)</f>
        <v>50</v>
      </c>
      <c r="J8" s="21">
        <f>E8*(1-电器维修服务采购项目报价汇总表!$F$7)</f>
        <v>50</v>
      </c>
      <c r="K8" s="21">
        <f>F8*(1-电器维修服务采购项目报价汇总表!$F$7)</f>
        <v>50</v>
      </c>
      <c r="L8" s="21">
        <f>G8*(1-电器维修服务采购项目报价汇总表!$F$7)</f>
        <v>50</v>
      </c>
      <c r="M8" s="35" t="s">
        <v>120</v>
      </c>
      <c r="N8" s="35" t="s">
        <v>130</v>
      </c>
      <c r="O8" s="43"/>
    </row>
    <row r="9" ht="27" customHeight="1" spans="1:15">
      <c r="A9" s="34">
        <v>6</v>
      </c>
      <c r="B9" s="35" t="s">
        <v>131</v>
      </c>
      <c r="C9" s="36">
        <v>50</v>
      </c>
      <c r="D9" s="36">
        <v>50</v>
      </c>
      <c r="E9" s="36">
        <v>50</v>
      </c>
      <c r="F9" s="36">
        <v>60</v>
      </c>
      <c r="G9" s="36">
        <v>80</v>
      </c>
      <c r="H9" s="21">
        <f>C9*(1-电器维修服务采购项目报价汇总表!$F$7)</f>
        <v>50</v>
      </c>
      <c r="I9" s="21">
        <f>D9*(1-电器维修服务采购项目报价汇总表!$F$7)</f>
        <v>50</v>
      </c>
      <c r="J9" s="21">
        <f>E9*(1-电器维修服务采购项目报价汇总表!$F$7)</f>
        <v>50</v>
      </c>
      <c r="K9" s="21">
        <f>F9*(1-电器维修服务采购项目报价汇总表!$F$7)</f>
        <v>60</v>
      </c>
      <c r="L9" s="21">
        <f>G9*(1-电器维修服务采购项目报价汇总表!$F$7)</f>
        <v>80</v>
      </c>
      <c r="M9" s="35" t="s">
        <v>132</v>
      </c>
      <c r="N9" s="35" t="s">
        <v>133</v>
      </c>
      <c r="O9" s="43"/>
    </row>
    <row r="10" ht="27" customHeight="1" spans="1:15">
      <c r="A10" s="34">
        <v>7</v>
      </c>
      <c r="B10" s="35" t="s">
        <v>134</v>
      </c>
      <c r="C10" s="36">
        <v>90</v>
      </c>
      <c r="D10" s="36">
        <v>100</v>
      </c>
      <c r="E10" s="36">
        <v>120</v>
      </c>
      <c r="F10" s="36">
        <v>120</v>
      </c>
      <c r="G10" s="36" t="s">
        <v>135</v>
      </c>
      <c r="H10" s="21">
        <f>C10*(1-电器维修服务采购项目报价汇总表!$F$7)</f>
        <v>90</v>
      </c>
      <c r="I10" s="21">
        <f>D10*(1-电器维修服务采购项目报价汇总表!$F$7)</f>
        <v>100</v>
      </c>
      <c r="J10" s="21">
        <f>E10*(1-电器维修服务采购项目报价汇总表!$F$7)</f>
        <v>120</v>
      </c>
      <c r="K10" s="21">
        <f>F10*(1-电器维修服务采购项目报价汇总表!$F$7)</f>
        <v>120</v>
      </c>
      <c r="L10" s="37" t="s">
        <v>135</v>
      </c>
      <c r="M10" s="35" t="s">
        <v>120</v>
      </c>
      <c r="N10" s="35" t="s">
        <v>128</v>
      </c>
      <c r="O10" s="43"/>
    </row>
    <row r="11" ht="27" customHeight="1" spans="1:15">
      <c r="A11" s="34">
        <v>8</v>
      </c>
      <c r="B11" s="35" t="s">
        <v>136</v>
      </c>
      <c r="C11" s="36">
        <v>95</v>
      </c>
      <c r="D11" s="36">
        <v>100</v>
      </c>
      <c r="E11" s="36">
        <v>120</v>
      </c>
      <c r="F11" s="36">
        <v>120</v>
      </c>
      <c r="G11" s="36">
        <v>250</v>
      </c>
      <c r="H11" s="21">
        <f>C11*(1-电器维修服务采购项目报价汇总表!$F$7)</f>
        <v>95</v>
      </c>
      <c r="I11" s="21">
        <f>D11*(1-电器维修服务采购项目报价汇总表!$F$7)</f>
        <v>100</v>
      </c>
      <c r="J11" s="21">
        <f>E11*(1-电器维修服务采购项目报价汇总表!$F$7)</f>
        <v>120</v>
      </c>
      <c r="K11" s="21">
        <f>F11*(1-电器维修服务采购项目报价汇总表!$F$7)</f>
        <v>120</v>
      </c>
      <c r="L11" s="21">
        <f>G11*(1-电器维修服务采购项目报价汇总表!$F$7)</f>
        <v>250</v>
      </c>
      <c r="M11" s="35" t="s">
        <v>120</v>
      </c>
      <c r="N11" s="35" t="s">
        <v>128</v>
      </c>
      <c r="O11" s="43"/>
    </row>
    <row r="12" ht="27" customHeight="1" spans="1:15">
      <c r="A12" s="34">
        <v>9</v>
      </c>
      <c r="B12" s="35" t="s">
        <v>137</v>
      </c>
      <c r="C12" s="36">
        <v>90</v>
      </c>
      <c r="D12" s="36">
        <v>90</v>
      </c>
      <c r="E12" s="36">
        <v>90</v>
      </c>
      <c r="F12" s="36">
        <v>90</v>
      </c>
      <c r="G12" s="36">
        <v>90</v>
      </c>
      <c r="H12" s="21">
        <f>C12*(1-电器维修服务采购项目报价汇总表!$F$7)</f>
        <v>90</v>
      </c>
      <c r="I12" s="21">
        <f>D12*(1-电器维修服务采购项目报价汇总表!$F$7)</f>
        <v>90</v>
      </c>
      <c r="J12" s="21">
        <f>E12*(1-电器维修服务采购项目报价汇总表!$F$7)</f>
        <v>90</v>
      </c>
      <c r="K12" s="21">
        <f>F12*(1-电器维修服务采购项目报价汇总表!$F$7)</f>
        <v>90</v>
      </c>
      <c r="L12" s="21">
        <f>G12*(1-电器维修服务采购项目报价汇总表!$F$7)</f>
        <v>90</v>
      </c>
      <c r="M12" s="35" t="s">
        <v>120</v>
      </c>
      <c r="N12" s="35" t="s">
        <v>138</v>
      </c>
      <c r="O12" s="43"/>
    </row>
    <row r="13" ht="27" customHeight="1" spans="1:15">
      <c r="A13" s="34">
        <v>10</v>
      </c>
      <c r="B13" s="35" t="s">
        <v>139</v>
      </c>
      <c r="C13" s="36">
        <v>90</v>
      </c>
      <c r="D13" s="36">
        <v>90</v>
      </c>
      <c r="E13" s="36">
        <v>120</v>
      </c>
      <c r="F13" s="36">
        <v>120</v>
      </c>
      <c r="G13" s="36">
        <v>200</v>
      </c>
      <c r="H13" s="21">
        <f>C13*(1-电器维修服务采购项目报价汇总表!$F$7)</f>
        <v>90</v>
      </c>
      <c r="I13" s="21">
        <f>D13*(1-电器维修服务采购项目报价汇总表!$F$7)</f>
        <v>90</v>
      </c>
      <c r="J13" s="21">
        <f>E13*(1-电器维修服务采购项目报价汇总表!$F$7)</f>
        <v>120</v>
      </c>
      <c r="K13" s="21">
        <f>F13*(1-电器维修服务采购项目报价汇总表!$F$7)</f>
        <v>120</v>
      </c>
      <c r="L13" s="21">
        <f>G13*(1-电器维修服务采购项目报价汇总表!$F$7)</f>
        <v>200</v>
      </c>
      <c r="M13" s="35" t="s">
        <v>120</v>
      </c>
      <c r="N13" s="35" t="s">
        <v>128</v>
      </c>
      <c r="O13" s="43"/>
    </row>
    <row r="14" ht="27" customHeight="1" spans="1:15">
      <c r="A14" s="34">
        <v>11</v>
      </c>
      <c r="B14" s="35" t="s">
        <v>140</v>
      </c>
      <c r="C14" s="36">
        <v>120</v>
      </c>
      <c r="D14" s="36">
        <v>185</v>
      </c>
      <c r="E14" s="36">
        <v>220</v>
      </c>
      <c r="F14" s="36">
        <v>380</v>
      </c>
      <c r="G14" s="36">
        <v>435</v>
      </c>
      <c r="H14" s="21">
        <f>C14*(1-电器维修服务采购项目报价汇总表!$F$7)</f>
        <v>120</v>
      </c>
      <c r="I14" s="21">
        <f>D14*(1-电器维修服务采购项目报价汇总表!$F$7)</f>
        <v>185</v>
      </c>
      <c r="J14" s="21">
        <f>E14*(1-电器维修服务采购项目报价汇总表!$F$7)</f>
        <v>220</v>
      </c>
      <c r="K14" s="21">
        <f>F14*(1-电器维修服务采购项目报价汇总表!$F$7)</f>
        <v>380</v>
      </c>
      <c r="L14" s="21">
        <f>G14*(1-电器维修服务采购项目报价汇总表!$F$7)</f>
        <v>435</v>
      </c>
      <c r="M14" s="35" t="s">
        <v>120</v>
      </c>
      <c r="N14" s="35" t="s">
        <v>141</v>
      </c>
      <c r="O14" s="43"/>
    </row>
    <row r="15" ht="27" customHeight="1" spans="1:15">
      <c r="A15" s="34">
        <v>12</v>
      </c>
      <c r="B15" s="35" t="s">
        <v>142</v>
      </c>
      <c r="C15" s="36">
        <v>150</v>
      </c>
      <c r="D15" s="36">
        <v>160</v>
      </c>
      <c r="E15" s="36">
        <v>250</v>
      </c>
      <c r="F15" s="36">
        <v>280</v>
      </c>
      <c r="G15" s="36">
        <v>1050</v>
      </c>
      <c r="H15" s="21">
        <f>C15*(1-电器维修服务采购项目报价汇总表!$F$7)</f>
        <v>150</v>
      </c>
      <c r="I15" s="21">
        <f>D15*(1-电器维修服务采购项目报价汇总表!$F$7)</f>
        <v>160</v>
      </c>
      <c r="J15" s="21">
        <f>E15*(1-电器维修服务采购项目报价汇总表!$F$7)</f>
        <v>250</v>
      </c>
      <c r="K15" s="21">
        <f>F15*(1-电器维修服务采购项目报价汇总表!$F$7)</f>
        <v>280</v>
      </c>
      <c r="L15" s="21">
        <f>G15*(1-电器维修服务采购项目报价汇总表!$F$7)</f>
        <v>1050</v>
      </c>
      <c r="M15" s="35" t="s">
        <v>120</v>
      </c>
      <c r="N15" s="35" t="s">
        <v>141</v>
      </c>
      <c r="O15" s="43"/>
    </row>
    <row r="16" spans="1:15">
      <c r="A16" s="34">
        <v>13</v>
      </c>
      <c r="B16" s="35" t="s">
        <v>143</v>
      </c>
      <c r="C16" s="36">
        <v>330</v>
      </c>
      <c r="D16" s="36">
        <v>350</v>
      </c>
      <c r="E16" s="36">
        <v>400</v>
      </c>
      <c r="F16" s="36">
        <v>435</v>
      </c>
      <c r="G16" s="36">
        <v>3900</v>
      </c>
      <c r="H16" s="21">
        <f>C16*(1-电器维修服务采购项目报价汇总表!$F$7)</f>
        <v>330</v>
      </c>
      <c r="I16" s="21">
        <f>D16*(1-电器维修服务采购项目报价汇总表!$F$7)</f>
        <v>350</v>
      </c>
      <c r="J16" s="21">
        <f>E16*(1-电器维修服务采购项目报价汇总表!$F$7)</f>
        <v>400</v>
      </c>
      <c r="K16" s="21">
        <f>F16*(1-电器维修服务采购项目报价汇总表!$F$7)</f>
        <v>435</v>
      </c>
      <c r="L16" s="21">
        <f>G16*(1-电器维修服务采购项目报价汇总表!$F$7)</f>
        <v>3900</v>
      </c>
      <c r="M16" s="35" t="s">
        <v>120</v>
      </c>
      <c r="N16" s="35" t="s">
        <v>121</v>
      </c>
      <c r="O16" s="43"/>
    </row>
    <row r="17" ht="24" spans="1:15">
      <c r="A17" s="34">
        <v>14</v>
      </c>
      <c r="B17" s="35" t="s">
        <v>144</v>
      </c>
      <c r="C17" s="36">
        <v>100</v>
      </c>
      <c r="D17" s="36">
        <v>110</v>
      </c>
      <c r="E17" s="36">
        <v>140</v>
      </c>
      <c r="F17" s="36">
        <v>195</v>
      </c>
      <c r="G17" s="36">
        <v>950</v>
      </c>
      <c r="H17" s="21">
        <f>C17*(1-电器维修服务采购项目报价汇总表!$F$7)</f>
        <v>100</v>
      </c>
      <c r="I17" s="21">
        <f>D17*(1-电器维修服务采购项目报价汇总表!$F$7)</f>
        <v>110</v>
      </c>
      <c r="J17" s="21">
        <f>E17*(1-电器维修服务采购项目报价汇总表!$F$7)</f>
        <v>140</v>
      </c>
      <c r="K17" s="21">
        <f>F17*(1-电器维修服务采购项目报价汇总表!$F$7)</f>
        <v>195</v>
      </c>
      <c r="L17" s="21">
        <f>G17*(1-电器维修服务采购项目报价汇总表!$F$7)</f>
        <v>950</v>
      </c>
      <c r="M17" s="35" t="s">
        <v>120</v>
      </c>
      <c r="N17" s="35" t="s">
        <v>121</v>
      </c>
      <c r="O17" s="43"/>
    </row>
    <row r="18" ht="24" spans="1:15">
      <c r="A18" s="34">
        <v>15</v>
      </c>
      <c r="B18" s="35" t="s">
        <v>145</v>
      </c>
      <c r="C18" s="36">
        <v>160</v>
      </c>
      <c r="D18" s="36">
        <v>210</v>
      </c>
      <c r="E18" s="36">
        <v>270</v>
      </c>
      <c r="F18" s="36">
        <v>430</v>
      </c>
      <c r="G18" s="36">
        <v>1150</v>
      </c>
      <c r="H18" s="21">
        <f>C18*(1-电器维修服务采购项目报价汇总表!$F$7)</f>
        <v>160</v>
      </c>
      <c r="I18" s="21">
        <f>D18*(1-电器维修服务采购项目报价汇总表!$F$7)</f>
        <v>210</v>
      </c>
      <c r="J18" s="21">
        <f>E18*(1-电器维修服务采购项目报价汇总表!$F$7)</f>
        <v>270</v>
      </c>
      <c r="K18" s="21">
        <f>F18*(1-电器维修服务采购项目报价汇总表!$F$7)</f>
        <v>430</v>
      </c>
      <c r="L18" s="21">
        <f>G18*(1-电器维修服务采购项目报价汇总表!$F$7)</f>
        <v>1150</v>
      </c>
      <c r="M18" s="35" t="s">
        <v>120</v>
      </c>
      <c r="N18" s="35" t="s">
        <v>121</v>
      </c>
      <c r="O18" s="43"/>
    </row>
    <row r="19" ht="24" spans="1:15">
      <c r="A19" s="34">
        <v>16</v>
      </c>
      <c r="B19" s="35" t="s">
        <v>146</v>
      </c>
      <c r="C19" s="36">
        <v>120</v>
      </c>
      <c r="D19" s="36">
        <v>140</v>
      </c>
      <c r="E19" s="36">
        <v>170</v>
      </c>
      <c r="F19" s="36">
        <v>300</v>
      </c>
      <c r="G19" s="36">
        <v>1100</v>
      </c>
      <c r="H19" s="21">
        <f>C19*(1-电器维修服务采购项目报价汇总表!$F$7)</f>
        <v>120</v>
      </c>
      <c r="I19" s="21">
        <f>D19*(1-电器维修服务采购项目报价汇总表!$F$7)</f>
        <v>140</v>
      </c>
      <c r="J19" s="21">
        <f>E19*(1-电器维修服务采购项目报价汇总表!$F$7)</f>
        <v>170</v>
      </c>
      <c r="K19" s="21">
        <f>F19*(1-电器维修服务采购项目报价汇总表!$F$7)</f>
        <v>300</v>
      </c>
      <c r="L19" s="21">
        <f>G19*(1-电器维修服务采购项目报价汇总表!$F$7)</f>
        <v>1100</v>
      </c>
      <c r="M19" s="35" t="s">
        <v>120</v>
      </c>
      <c r="N19" s="35" t="s">
        <v>121</v>
      </c>
      <c r="O19" s="43"/>
    </row>
    <row r="20" ht="24" spans="1:15">
      <c r="A20" s="34">
        <v>17</v>
      </c>
      <c r="B20" s="35" t="s">
        <v>147</v>
      </c>
      <c r="C20" s="36">
        <v>220</v>
      </c>
      <c r="D20" s="36">
        <v>280</v>
      </c>
      <c r="E20" s="36">
        <v>375</v>
      </c>
      <c r="F20" s="36">
        <v>495</v>
      </c>
      <c r="G20" s="36">
        <v>1890</v>
      </c>
      <c r="H20" s="21">
        <f>C20*(1-电器维修服务采购项目报价汇总表!$F$7)</f>
        <v>220</v>
      </c>
      <c r="I20" s="21">
        <f>D20*(1-电器维修服务采购项目报价汇总表!$F$7)</f>
        <v>280</v>
      </c>
      <c r="J20" s="21">
        <f>E20*(1-电器维修服务采购项目报价汇总表!$F$7)</f>
        <v>375</v>
      </c>
      <c r="K20" s="21">
        <f>F20*(1-电器维修服务采购项目报价汇总表!$F$7)</f>
        <v>495</v>
      </c>
      <c r="L20" s="21">
        <f>G20*(1-电器维修服务采购项目报价汇总表!$F$7)</f>
        <v>1890</v>
      </c>
      <c r="M20" s="35" t="s">
        <v>120</v>
      </c>
      <c r="N20" s="35" t="s">
        <v>121</v>
      </c>
      <c r="O20" s="43"/>
    </row>
    <row r="21" ht="28" customHeight="1" spans="1:15">
      <c r="A21" s="34">
        <v>18</v>
      </c>
      <c r="B21" s="35" t="s">
        <v>148</v>
      </c>
      <c r="C21" s="36">
        <v>250</v>
      </c>
      <c r="D21" s="36">
        <v>280</v>
      </c>
      <c r="E21" s="36">
        <v>350</v>
      </c>
      <c r="F21" s="36">
        <v>480</v>
      </c>
      <c r="G21" s="36">
        <v>3800</v>
      </c>
      <c r="H21" s="21">
        <f>C21*(1-电器维修服务采购项目报价汇总表!$F$7)</f>
        <v>250</v>
      </c>
      <c r="I21" s="21">
        <f>D21*(1-电器维修服务采购项目报价汇总表!$F$7)</f>
        <v>280</v>
      </c>
      <c r="J21" s="21">
        <f>E21*(1-电器维修服务采购项目报价汇总表!$F$7)</f>
        <v>350</v>
      </c>
      <c r="K21" s="21">
        <f>F21*(1-电器维修服务采购项目报价汇总表!$F$7)</f>
        <v>480</v>
      </c>
      <c r="L21" s="21">
        <f>G21*(1-电器维修服务采购项目报价汇总表!$F$7)</f>
        <v>3800</v>
      </c>
      <c r="M21" s="35" t="s">
        <v>120</v>
      </c>
      <c r="N21" s="35" t="s">
        <v>121</v>
      </c>
      <c r="O21" s="43"/>
    </row>
    <row r="22" ht="27" spans="1:15">
      <c r="A22" s="34">
        <v>19</v>
      </c>
      <c r="B22" s="35" t="s">
        <v>149</v>
      </c>
      <c r="C22" s="36">
        <v>880</v>
      </c>
      <c r="D22" s="36">
        <v>1200</v>
      </c>
      <c r="E22" s="36">
        <v>1450</v>
      </c>
      <c r="F22" s="36">
        <v>1950</v>
      </c>
      <c r="G22" s="36">
        <v>3000</v>
      </c>
      <c r="H22" s="21">
        <f>C22*(1-电器维修服务采购项目报价汇总表!$F$7)</f>
        <v>880</v>
      </c>
      <c r="I22" s="21">
        <f>D22*(1-电器维修服务采购项目报价汇总表!$F$7)</f>
        <v>1200</v>
      </c>
      <c r="J22" s="21">
        <f>E22*(1-电器维修服务采购项目报价汇总表!$F$7)</f>
        <v>1450</v>
      </c>
      <c r="K22" s="21">
        <f>F22*(1-电器维修服务采购项目报价汇总表!$F$7)</f>
        <v>1950</v>
      </c>
      <c r="L22" s="21">
        <f>G22*(1-电器维修服务采购项目报价汇总表!$F$7)</f>
        <v>3000</v>
      </c>
      <c r="M22" s="35" t="s">
        <v>120</v>
      </c>
      <c r="N22" s="35" t="s">
        <v>128</v>
      </c>
      <c r="O22" s="43" t="s">
        <v>150</v>
      </c>
    </row>
    <row r="23" ht="26" customHeight="1" spans="1:15">
      <c r="A23" s="34">
        <v>20</v>
      </c>
      <c r="B23" s="35" t="s">
        <v>151</v>
      </c>
      <c r="C23" s="36" t="s">
        <v>135</v>
      </c>
      <c r="D23" s="36">
        <v>150</v>
      </c>
      <c r="E23" s="36">
        <v>150</v>
      </c>
      <c r="F23" s="36">
        <v>185</v>
      </c>
      <c r="G23" s="36">
        <v>250</v>
      </c>
      <c r="H23" s="37" t="s">
        <v>135</v>
      </c>
      <c r="I23" s="21">
        <f>D23*(1-电器维修服务采购项目报价汇总表!$F$7)</f>
        <v>150</v>
      </c>
      <c r="J23" s="21">
        <f>E23*(1-电器维修服务采购项目报价汇总表!$F$7)</f>
        <v>150</v>
      </c>
      <c r="K23" s="21">
        <f>F23*(1-电器维修服务采购项目报价汇总表!$F$7)</f>
        <v>185</v>
      </c>
      <c r="L23" s="21">
        <f>G23*(1-电器维修服务采购项目报价汇总表!$F$7)</f>
        <v>250</v>
      </c>
      <c r="M23" s="35" t="s">
        <v>120</v>
      </c>
      <c r="N23" s="35" t="s">
        <v>128</v>
      </c>
      <c r="O23" s="43"/>
    </row>
    <row r="24" ht="26" customHeight="1" spans="1:15">
      <c r="A24" s="34">
        <v>21</v>
      </c>
      <c r="B24" s="35" t="s">
        <v>152</v>
      </c>
      <c r="C24" s="36">
        <v>90</v>
      </c>
      <c r="D24" s="36">
        <v>130</v>
      </c>
      <c r="E24" s="36">
        <v>150</v>
      </c>
      <c r="F24" s="36">
        <v>180</v>
      </c>
      <c r="G24" s="36">
        <v>250</v>
      </c>
      <c r="H24" s="21">
        <f>C24*(1-电器维修服务采购项目报价汇总表!$F$7)</f>
        <v>90</v>
      </c>
      <c r="I24" s="21">
        <f>D24*(1-电器维修服务采购项目报价汇总表!$F$7)</f>
        <v>130</v>
      </c>
      <c r="J24" s="21">
        <f>E24*(1-电器维修服务采购项目报价汇总表!$F$7)</f>
        <v>150</v>
      </c>
      <c r="K24" s="21">
        <f>F24*(1-电器维修服务采购项目报价汇总表!$F$7)</f>
        <v>180</v>
      </c>
      <c r="L24" s="21">
        <f>G24*(1-电器维修服务采购项目报价汇总表!$F$7)</f>
        <v>250</v>
      </c>
      <c r="M24" s="35" t="s">
        <v>120</v>
      </c>
      <c r="N24" s="35" t="s">
        <v>141</v>
      </c>
      <c r="O24" s="43" t="s">
        <v>153</v>
      </c>
    </row>
    <row r="25" ht="26" customHeight="1" spans="1:15">
      <c r="A25" s="34">
        <v>22</v>
      </c>
      <c r="B25" s="35" t="s">
        <v>154</v>
      </c>
      <c r="C25" s="36" t="s">
        <v>135</v>
      </c>
      <c r="D25" s="36" t="s">
        <v>135</v>
      </c>
      <c r="E25" s="36">
        <v>350</v>
      </c>
      <c r="F25" s="36">
        <v>350</v>
      </c>
      <c r="G25" s="36">
        <v>1200</v>
      </c>
      <c r="H25" s="37" t="s">
        <v>135</v>
      </c>
      <c r="I25" s="37" t="s">
        <v>135</v>
      </c>
      <c r="J25" s="21">
        <f>E25*(1-电器维修服务采购项目报价汇总表!$F$7)</f>
        <v>350</v>
      </c>
      <c r="K25" s="21">
        <f>F25*(1-电器维修服务采购项目报价汇总表!$F$7)</f>
        <v>350</v>
      </c>
      <c r="L25" s="21">
        <f>G25*(1-电器维修服务采购项目报价汇总表!$F$7)</f>
        <v>1200</v>
      </c>
      <c r="M25" s="35" t="s">
        <v>120</v>
      </c>
      <c r="N25" s="35" t="s">
        <v>141</v>
      </c>
      <c r="O25" s="43"/>
    </row>
    <row r="26" ht="26" customHeight="1" spans="1:15">
      <c r="A26" s="34">
        <v>23</v>
      </c>
      <c r="B26" s="35" t="s">
        <v>155</v>
      </c>
      <c r="C26" s="36">
        <v>230</v>
      </c>
      <c r="D26" s="36">
        <v>250</v>
      </c>
      <c r="E26" s="36">
        <v>330</v>
      </c>
      <c r="F26" s="36">
        <v>380</v>
      </c>
      <c r="G26" s="36" t="s">
        <v>135</v>
      </c>
      <c r="H26" s="21">
        <f>C26*(1-电器维修服务采购项目报价汇总表!$F$7)</f>
        <v>230</v>
      </c>
      <c r="I26" s="21">
        <f>D26*(1-电器维修服务采购项目报价汇总表!$F$7)</f>
        <v>250</v>
      </c>
      <c r="J26" s="21">
        <f>E26*(1-电器维修服务采购项目报价汇总表!$F$7)</f>
        <v>330</v>
      </c>
      <c r="K26" s="21">
        <f>F26*(1-电器维修服务采购项目报价汇总表!$F$7)</f>
        <v>380</v>
      </c>
      <c r="L26" s="37" t="s">
        <v>135</v>
      </c>
      <c r="M26" s="35" t="s">
        <v>120</v>
      </c>
      <c r="N26" s="35" t="s">
        <v>130</v>
      </c>
      <c r="O26" s="43"/>
    </row>
    <row r="27" ht="26" customHeight="1" spans="1:15">
      <c r="A27" s="34">
        <v>24</v>
      </c>
      <c r="B27" s="35" t="s">
        <v>156</v>
      </c>
      <c r="C27" s="36" t="s">
        <v>135</v>
      </c>
      <c r="D27" s="36" t="s">
        <v>135</v>
      </c>
      <c r="E27" s="36">
        <v>180</v>
      </c>
      <c r="F27" s="36">
        <v>180</v>
      </c>
      <c r="G27" s="36">
        <v>500</v>
      </c>
      <c r="H27" s="37" t="s">
        <v>135</v>
      </c>
      <c r="I27" s="37" t="s">
        <v>135</v>
      </c>
      <c r="J27" s="21">
        <f>E27*(1-电器维修服务采购项目报价汇总表!$F$7)</f>
        <v>180</v>
      </c>
      <c r="K27" s="21">
        <f>F27*(1-电器维修服务采购项目报价汇总表!$F$7)</f>
        <v>180</v>
      </c>
      <c r="L27" s="21">
        <f>G27*(1-电器维修服务采购项目报价汇总表!$F$7)</f>
        <v>500</v>
      </c>
      <c r="M27" s="35" t="s">
        <v>120</v>
      </c>
      <c r="N27" s="35" t="s">
        <v>121</v>
      </c>
      <c r="O27" s="43"/>
    </row>
    <row r="28" spans="1:15">
      <c r="A28" s="34">
        <v>25</v>
      </c>
      <c r="B28" s="35" t="s">
        <v>157</v>
      </c>
      <c r="C28" s="36">
        <v>250</v>
      </c>
      <c r="D28" s="36">
        <v>300</v>
      </c>
      <c r="E28" s="36">
        <v>350</v>
      </c>
      <c r="F28" s="36">
        <v>550</v>
      </c>
      <c r="G28" s="35" t="s">
        <v>135</v>
      </c>
      <c r="H28" s="21">
        <f>C28*(1-电器维修服务采购项目报价汇总表!$F$7)</f>
        <v>250</v>
      </c>
      <c r="I28" s="21">
        <f>D28*(1-电器维修服务采购项目报价汇总表!$F$7)</f>
        <v>300</v>
      </c>
      <c r="J28" s="21">
        <f>E28*(1-电器维修服务采购项目报价汇总表!$F$7)</f>
        <v>350</v>
      </c>
      <c r="K28" s="21">
        <f>F28*(1-电器维修服务采购项目报价汇总表!$F$7)</f>
        <v>550</v>
      </c>
      <c r="L28" s="37" t="s">
        <v>135</v>
      </c>
      <c r="M28" s="35" t="s">
        <v>120</v>
      </c>
      <c r="N28" s="35" t="s">
        <v>121</v>
      </c>
      <c r="O28" s="43"/>
    </row>
    <row r="29" ht="51" spans="1:15">
      <c r="A29" s="34">
        <v>26</v>
      </c>
      <c r="B29" s="35" t="s">
        <v>158</v>
      </c>
      <c r="C29" s="36">
        <v>120</v>
      </c>
      <c r="D29" s="36">
        <v>160</v>
      </c>
      <c r="E29" s="36">
        <v>250</v>
      </c>
      <c r="F29" s="36">
        <v>350</v>
      </c>
      <c r="G29" s="35" t="s">
        <v>159</v>
      </c>
      <c r="H29" s="21">
        <f>C29*(1-电器维修服务采购项目报价汇总表!$F$7)</f>
        <v>120</v>
      </c>
      <c r="I29" s="21">
        <f>D29*(1-电器维修服务采购项目报价汇总表!$F$7)</f>
        <v>160</v>
      </c>
      <c r="J29" s="21">
        <f>E29*(1-电器维修服务采购项目报价汇总表!$F$7)</f>
        <v>250</v>
      </c>
      <c r="K29" s="21">
        <f>F29*(1-电器维修服务采购项目报价汇总表!$F$7)</f>
        <v>350</v>
      </c>
      <c r="L29" s="37" t="s">
        <v>135</v>
      </c>
      <c r="M29" s="35" t="s">
        <v>120</v>
      </c>
      <c r="N29" s="35" t="s">
        <v>121</v>
      </c>
      <c r="O29" s="43"/>
    </row>
    <row r="30" ht="51" spans="1:15">
      <c r="A30" s="34">
        <v>27</v>
      </c>
      <c r="B30" s="35" t="s">
        <v>160</v>
      </c>
      <c r="C30" s="36">
        <v>150</v>
      </c>
      <c r="D30" s="36">
        <v>200</v>
      </c>
      <c r="E30" s="36">
        <v>250</v>
      </c>
      <c r="F30" s="36">
        <v>350</v>
      </c>
      <c r="G30" s="35" t="s">
        <v>161</v>
      </c>
      <c r="H30" s="21">
        <f>C30*(1-电器维修服务采购项目报价汇总表!$F$7)</f>
        <v>150</v>
      </c>
      <c r="I30" s="21">
        <f>D30*(1-电器维修服务采购项目报价汇总表!$F$7)</f>
        <v>200</v>
      </c>
      <c r="J30" s="21">
        <f>E30*(1-电器维修服务采购项目报价汇总表!$F$7)</f>
        <v>250</v>
      </c>
      <c r="K30" s="21">
        <f>F30*(1-电器维修服务采购项目报价汇总表!$F$7)</f>
        <v>350</v>
      </c>
      <c r="L30" s="37" t="s">
        <v>135</v>
      </c>
      <c r="M30" s="35" t="s">
        <v>120</v>
      </c>
      <c r="N30" s="35" t="s">
        <v>121</v>
      </c>
      <c r="O30" s="43"/>
    </row>
    <row r="31" ht="51" spans="1:15">
      <c r="A31" s="34">
        <v>28</v>
      </c>
      <c r="B31" s="35" t="s">
        <v>162</v>
      </c>
      <c r="C31" s="36">
        <v>150</v>
      </c>
      <c r="D31" s="36">
        <v>200</v>
      </c>
      <c r="E31" s="36">
        <v>300</v>
      </c>
      <c r="F31" s="36">
        <v>380</v>
      </c>
      <c r="G31" s="35" t="s">
        <v>161</v>
      </c>
      <c r="H31" s="21">
        <f>C31*(1-电器维修服务采购项目报价汇总表!$F$7)</f>
        <v>150</v>
      </c>
      <c r="I31" s="21">
        <f>D31*(1-电器维修服务采购项目报价汇总表!$F$7)</f>
        <v>200</v>
      </c>
      <c r="J31" s="21">
        <f>E31*(1-电器维修服务采购项目报价汇总表!$F$7)</f>
        <v>300</v>
      </c>
      <c r="K31" s="21">
        <f>F31*(1-电器维修服务采购项目报价汇总表!$F$7)</f>
        <v>380</v>
      </c>
      <c r="L31" s="37" t="s">
        <v>135</v>
      </c>
      <c r="M31" s="35" t="s">
        <v>120</v>
      </c>
      <c r="N31" s="35" t="s">
        <v>121</v>
      </c>
      <c r="O31" s="43"/>
    </row>
    <row r="32" ht="51" spans="1:15">
      <c r="A32" s="34">
        <v>29</v>
      </c>
      <c r="B32" s="35" t="s">
        <v>163</v>
      </c>
      <c r="C32" s="36">
        <v>150</v>
      </c>
      <c r="D32" s="36">
        <v>200</v>
      </c>
      <c r="E32" s="36">
        <v>300</v>
      </c>
      <c r="F32" s="36">
        <v>380</v>
      </c>
      <c r="G32" s="35" t="s">
        <v>161</v>
      </c>
      <c r="H32" s="21">
        <f>C32*(1-电器维修服务采购项目报价汇总表!$F$7)</f>
        <v>150</v>
      </c>
      <c r="I32" s="21">
        <f>D32*(1-电器维修服务采购项目报价汇总表!$F$7)</f>
        <v>200</v>
      </c>
      <c r="J32" s="21">
        <f>E32*(1-电器维修服务采购项目报价汇总表!$F$7)</f>
        <v>300</v>
      </c>
      <c r="K32" s="21">
        <f>F32*(1-电器维修服务采购项目报价汇总表!$F$7)</f>
        <v>380</v>
      </c>
      <c r="L32" s="37" t="s">
        <v>135</v>
      </c>
      <c r="M32" s="35" t="s">
        <v>120</v>
      </c>
      <c r="N32" s="35" t="s">
        <v>164</v>
      </c>
      <c r="O32" s="43"/>
    </row>
    <row r="33" ht="51" spans="1:15">
      <c r="A33" s="34">
        <v>30</v>
      </c>
      <c r="B33" s="35" t="s">
        <v>165</v>
      </c>
      <c r="C33" s="36">
        <v>85</v>
      </c>
      <c r="D33" s="36">
        <v>85</v>
      </c>
      <c r="E33" s="36">
        <v>110</v>
      </c>
      <c r="F33" s="36">
        <v>180</v>
      </c>
      <c r="G33" s="35" t="s">
        <v>161</v>
      </c>
      <c r="H33" s="21">
        <f>C33*(1-电器维修服务采购项目报价汇总表!$F$7)</f>
        <v>85</v>
      </c>
      <c r="I33" s="21">
        <f>D33*(1-电器维修服务采购项目报价汇总表!$F$7)</f>
        <v>85</v>
      </c>
      <c r="J33" s="21">
        <f>E33*(1-电器维修服务采购项目报价汇总表!$F$7)</f>
        <v>110</v>
      </c>
      <c r="K33" s="21">
        <f>F33*(1-电器维修服务采购项目报价汇总表!$F$7)</f>
        <v>180</v>
      </c>
      <c r="L33" s="37" t="s">
        <v>135</v>
      </c>
      <c r="M33" s="35" t="s">
        <v>120</v>
      </c>
      <c r="N33" s="35" t="s">
        <v>164</v>
      </c>
      <c r="O33" s="43"/>
    </row>
    <row r="34" ht="51" spans="1:15">
      <c r="A34" s="34">
        <v>31</v>
      </c>
      <c r="B34" s="35" t="s">
        <v>166</v>
      </c>
      <c r="C34" s="36">
        <v>85</v>
      </c>
      <c r="D34" s="36">
        <v>85</v>
      </c>
      <c r="E34" s="36">
        <v>110</v>
      </c>
      <c r="F34" s="36">
        <v>180</v>
      </c>
      <c r="G34" s="35" t="s">
        <v>161</v>
      </c>
      <c r="H34" s="21">
        <f>C34*(1-电器维修服务采购项目报价汇总表!$F$7)</f>
        <v>85</v>
      </c>
      <c r="I34" s="21">
        <f>D34*(1-电器维修服务采购项目报价汇总表!$F$7)</f>
        <v>85</v>
      </c>
      <c r="J34" s="21">
        <f>E34*(1-电器维修服务采购项目报价汇总表!$F$7)</f>
        <v>110</v>
      </c>
      <c r="K34" s="21">
        <f>F34*(1-电器维修服务采购项目报价汇总表!$F$7)</f>
        <v>180</v>
      </c>
      <c r="L34" s="37" t="s">
        <v>135</v>
      </c>
      <c r="M34" s="35" t="s">
        <v>120</v>
      </c>
      <c r="N34" s="35" t="s">
        <v>164</v>
      </c>
      <c r="O34" s="43"/>
    </row>
    <row r="35" ht="51" spans="1:15">
      <c r="A35" s="34">
        <v>32</v>
      </c>
      <c r="B35" s="35" t="s">
        <v>167</v>
      </c>
      <c r="C35" s="36">
        <v>120</v>
      </c>
      <c r="D35" s="36">
        <v>165</v>
      </c>
      <c r="E35" s="36">
        <v>200</v>
      </c>
      <c r="F35" s="36">
        <v>250</v>
      </c>
      <c r="G35" s="35" t="s">
        <v>161</v>
      </c>
      <c r="H35" s="21">
        <f>C35*(1-电器维修服务采购项目报价汇总表!$F$7)</f>
        <v>120</v>
      </c>
      <c r="I35" s="21">
        <f>D35*(1-电器维修服务采购项目报价汇总表!$F$7)</f>
        <v>165</v>
      </c>
      <c r="J35" s="21">
        <f>E35*(1-电器维修服务采购项目报价汇总表!$F$7)</f>
        <v>200</v>
      </c>
      <c r="K35" s="21">
        <f>F35*(1-电器维修服务采购项目报价汇总表!$F$7)</f>
        <v>250</v>
      </c>
      <c r="L35" s="37" t="s">
        <v>135</v>
      </c>
      <c r="M35" s="35" t="s">
        <v>120</v>
      </c>
      <c r="N35" s="35" t="s">
        <v>164</v>
      </c>
      <c r="O35" s="43"/>
    </row>
    <row r="36" ht="51" spans="1:15">
      <c r="A36" s="34">
        <v>33</v>
      </c>
      <c r="B36" s="35" t="s">
        <v>168</v>
      </c>
      <c r="C36" s="36">
        <v>120</v>
      </c>
      <c r="D36" s="36">
        <v>165</v>
      </c>
      <c r="E36" s="36">
        <v>200</v>
      </c>
      <c r="F36" s="36">
        <v>250</v>
      </c>
      <c r="G36" s="35" t="s">
        <v>161</v>
      </c>
      <c r="H36" s="21">
        <f>C36*(1-电器维修服务采购项目报价汇总表!$F$7)</f>
        <v>120</v>
      </c>
      <c r="I36" s="21">
        <f>D36*(1-电器维修服务采购项目报价汇总表!$F$7)</f>
        <v>165</v>
      </c>
      <c r="J36" s="21">
        <f>E36*(1-电器维修服务采购项目报价汇总表!$F$7)</f>
        <v>200</v>
      </c>
      <c r="K36" s="21">
        <f>F36*(1-电器维修服务采购项目报价汇总表!$F$7)</f>
        <v>250</v>
      </c>
      <c r="L36" s="37" t="s">
        <v>135</v>
      </c>
      <c r="M36" s="35" t="s">
        <v>120</v>
      </c>
      <c r="N36" s="35" t="s">
        <v>126</v>
      </c>
      <c r="O36" s="43"/>
    </row>
    <row r="37" ht="51" spans="1:15">
      <c r="A37" s="34">
        <v>34</v>
      </c>
      <c r="B37" s="35" t="s">
        <v>169</v>
      </c>
      <c r="C37" s="36">
        <v>90</v>
      </c>
      <c r="D37" s="36">
        <v>100</v>
      </c>
      <c r="E37" s="36">
        <v>125</v>
      </c>
      <c r="F37" s="36">
        <v>160</v>
      </c>
      <c r="G37" s="35" t="s">
        <v>161</v>
      </c>
      <c r="H37" s="21">
        <f>C37*(1-电器维修服务采购项目报价汇总表!$F$7)</f>
        <v>90</v>
      </c>
      <c r="I37" s="21">
        <f>D37*(1-电器维修服务采购项目报价汇总表!$F$7)</f>
        <v>100</v>
      </c>
      <c r="J37" s="21">
        <f>E37*(1-电器维修服务采购项目报价汇总表!$F$7)</f>
        <v>125</v>
      </c>
      <c r="K37" s="21">
        <f>F37*(1-电器维修服务采购项目报价汇总表!$F$7)</f>
        <v>160</v>
      </c>
      <c r="L37" s="37" t="s">
        <v>135</v>
      </c>
      <c r="M37" s="35" t="s">
        <v>120</v>
      </c>
      <c r="N37" s="35" t="s">
        <v>126</v>
      </c>
      <c r="O37" s="43"/>
    </row>
    <row r="38" ht="30" customHeight="1" spans="1:15">
      <c r="A38" s="34">
        <v>35</v>
      </c>
      <c r="B38" s="35" t="s">
        <v>170</v>
      </c>
      <c r="C38" s="36">
        <v>95</v>
      </c>
      <c r="D38" s="36">
        <v>105</v>
      </c>
      <c r="E38" s="36">
        <v>130</v>
      </c>
      <c r="F38" s="36">
        <v>165</v>
      </c>
      <c r="G38" s="35" t="s">
        <v>161</v>
      </c>
      <c r="H38" s="21">
        <f>C38*(1-电器维修服务采购项目报价汇总表!$F$7)</f>
        <v>95</v>
      </c>
      <c r="I38" s="21">
        <f>D38*(1-电器维修服务采购项目报价汇总表!$F$7)</f>
        <v>105</v>
      </c>
      <c r="J38" s="21">
        <f>E38*(1-电器维修服务采购项目报价汇总表!$F$7)</f>
        <v>130</v>
      </c>
      <c r="K38" s="21">
        <f>F38*(1-电器维修服务采购项目报价汇总表!$F$7)</f>
        <v>165</v>
      </c>
      <c r="L38" s="37" t="s">
        <v>135</v>
      </c>
      <c r="M38" s="35" t="s">
        <v>120</v>
      </c>
      <c r="N38" s="35" t="s">
        <v>126</v>
      </c>
      <c r="O38" s="43"/>
    </row>
    <row r="39" ht="30" customHeight="1" spans="1:15">
      <c r="A39" s="34">
        <v>36</v>
      </c>
      <c r="B39" s="35" t="s">
        <v>171</v>
      </c>
      <c r="C39" s="36">
        <v>100</v>
      </c>
      <c r="D39" s="36">
        <v>110</v>
      </c>
      <c r="E39" s="36">
        <v>135</v>
      </c>
      <c r="F39" s="36">
        <v>170</v>
      </c>
      <c r="G39" s="35" t="s">
        <v>161</v>
      </c>
      <c r="H39" s="21">
        <f>C39*(1-电器维修服务采购项目报价汇总表!$F$7)</f>
        <v>100</v>
      </c>
      <c r="I39" s="21">
        <f>D39*(1-电器维修服务采购项目报价汇总表!$F$7)</f>
        <v>110</v>
      </c>
      <c r="J39" s="21">
        <f>E39*(1-电器维修服务采购项目报价汇总表!$F$7)</f>
        <v>135</v>
      </c>
      <c r="K39" s="21">
        <f>F39*(1-电器维修服务采购项目报价汇总表!$F$7)</f>
        <v>170</v>
      </c>
      <c r="L39" s="37" t="s">
        <v>135</v>
      </c>
      <c r="M39" s="35" t="s">
        <v>120</v>
      </c>
      <c r="N39" s="35" t="s">
        <v>126</v>
      </c>
      <c r="O39" s="43"/>
    </row>
    <row r="40" ht="27" customHeight="1" spans="1:15">
      <c r="A40" s="34">
        <v>37</v>
      </c>
      <c r="B40" s="35" t="s">
        <v>172</v>
      </c>
      <c r="C40" s="36">
        <v>35</v>
      </c>
      <c r="D40" s="36">
        <v>35</v>
      </c>
      <c r="E40" s="36">
        <v>55</v>
      </c>
      <c r="F40" s="36">
        <v>60</v>
      </c>
      <c r="G40" s="36">
        <v>65</v>
      </c>
      <c r="H40" s="21">
        <f>C40*(1-电器维修服务采购项目报价汇总表!$F$7)</f>
        <v>35</v>
      </c>
      <c r="I40" s="21">
        <f>D40*(1-电器维修服务采购项目报价汇总表!$F$7)</f>
        <v>35</v>
      </c>
      <c r="J40" s="21">
        <f>E40*(1-电器维修服务采购项目报价汇总表!$F$7)</f>
        <v>55</v>
      </c>
      <c r="K40" s="21">
        <f>F40*(1-电器维修服务采购项目报价汇总表!$F$7)</f>
        <v>60</v>
      </c>
      <c r="L40" s="21">
        <f>G40*(1-电器维修服务采购项目报价汇总表!$F$7)</f>
        <v>65</v>
      </c>
      <c r="M40" s="35" t="s">
        <v>120</v>
      </c>
      <c r="N40" s="35" t="s">
        <v>126</v>
      </c>
      <c r="O40" s="43"/>
    </row>
    <row r="41" ht="27" customHeight="1" spans="1:15">
      <c r="A41" s="34">
        <v>38</v>
      </c>
      <c r="B41" s="35" t="s">
        <v>173</v>
      </c>
      <c r="C41" s="36">
        <v>7.5</v>
      </c>
      <c r="D41" s="36">
        <v>7.5</v>
      </c>
      <c r="E41" s="36">
        <v>7.5</v>
      </c>
      <c r="F41" s="36">
        <v>7.5</v>
      </c>
      <c r="G41" s="36">
        <v>7.5</v>
      </c>
      <c r="H41" s="21">
        <f>C41*(1-电器维修服务采购项目报价汇总表!$F$7)</f>
        <v>7.5</v>
      </c>
      <c r="I41" s="21">
        <f>D41*(1-电器维修服务采购项目报价汇总表!$F$7)</f>
        <v>7.5</v>
      </c>
      <c r="J41" s="21">
        <f>E41*(1-电器维修服务采购项目报价汇总表!$F$7)</f>
        <v>7.5</v>
      </c>
      <c r="K41" s="21">
        <f>F41*(1-电器维修服务采购项目报价汇总表!$F$7)</f>
        <v>7.5</v>
      </c>
      <c r="L41" s="21">
        <f>G41*(1-电器维修服务采购项目报价汇总表!$F$7)</f>
        <v>7.5</v>
      </c>
      <c r="M41" s="35" t="s">
        <v>120</v>
      </c>
      <c r="N41" s="35" t="s">
        <v>126</v>
      </c>
      <c r="O41" s="43"/>
    </row>
    <row r="42" ht="27" customHeight="1" spans="1:15">
      <c r="A42" s="34">
        <v>39</v>
      </c>
      <c r="B42" s="35" t="s">
        <v>174</v>
      </c>
      <c r="C42" s="36">
        <v>9.5</v>
      </c>
      <c r="D42" s="36">
        <v>9.5</v>
      </c>
      <c r="E42" s="36">
        <v>9.5</v>
      </c>
      <c r="F42" s="36">
        <v>9.5</v>
      </c>
      <c r="G42" s="36">
        <v>9.5</v>
      </c>
      <c r="H42" s="21">
        <f>C42*(1-电器维修服务采购项目报价汇总表!$F$7)</f>
        <v>9.5</v>
      </c>
      <c r="I42" s="21">
        <f>D42*(1-电器维修服务采购项目报价汇总表!$F$7)</f>
        <v>9.5</v>
      </c>
      <c r="J42" s="21">
        <f>E42*(1-电器维修服务采购项目报价汇总表!$F$7)</f>
        <v>9.5</v>
      </c>
      <c r="K42" s="21">
        <f>F42*(1-电器维修服务采购项目报价汇总表!$F$7)</f>
        <v>9.5</v>
      </c>
      <c r="L42" s="21">
        <f>G42*(1-电器维修服务采购项目报价汇总表!$F$7)</f>
        <v>9.5</v>
      </c>
      <c r="M42" s="35" t="s">
        <v>120</v>
      </c>
      <c r="N42" s="35" t="s">
        <v>175</v>
      </c>
      <c r="O42" s="43"/>
    </row>
    <row r="43" ht="27" customHeight="1" spans="1:15">
      <c r="A43" s="34">
        <v>40</v>
      </c>
      <c r="B43" s="35" t="s">
        <v>176</v>
      </c>
      <c r="C43" s="36">
        <v>220</v>
      </c>
      <c r="D43" s="36">
        <v>290</v>
      </c>
      <c r="E43" s="36">
        <v>315</v>
      </c>
      <c r="F43" s="36">
        <v>350</v>
      </c>
      <c r="G43" s="36">
        <v>1500</v>
      </c>
      <c r="H43" s="21">
        <f>C43*(1-电器维修服务采购项目报价汇总表!$F$7)</f>
        <v>220</v>
      </c>
      <c r="I43" s="21">
        <f>D43*(1-电器维修服务采购项目报价汇总表!$F$7)</f>
        <v>290</v>
      </c>
      <c r="J43" s="21">
        <f>E43*(1-电器维修服务采购项目报价汇总表!$F$7)</f>
        <v>315</v>
      </c>
      <c r="K43" s="21">
        <f>F43*(1-电器维修服务采购项目报价汇总表!$F$7)</f>
        <v>350</v>
      </c>
      <c r="L43" s="21">
        <f>G43*(1-电器维修服务采购项目报价汇总表!$F$7)</f>
        <v>1500</v>
      </c>
      <c r="M43" s="35" t="s">
        <v>120</v>
      </c>
      <c r="N43" s="35" t="s">
        <v>175</v>
      </c>
      <c r="O43" s="43"/>
    </row>
    <row r="44" ht="27" customHeight="1" spans="1:15">
      <c r="A44" s="34">
        <v>41</v>
      </c>
      <c r="B44" s="35" t="s">
        <v>177</v>
      </c>
      <c r="C44" s="36">
        <v>220</v>
      </c>
      <c r="D44" s="36">
        <v>290</v>
      </c>
      <c r="E44" s="36">
        <v>315</v>
      </c>
      <c r="F44" s="36">
        <v>350</v>
      </c>
      <c r="G44" s="36">
        <v>950</v>
      </c>
      <c r="H44" s="21">
        <f>C44*(1-电器维修服务采购项目报价汇总表!$F$7)</f>
        <v>220</v>
      </c>
      <c r="I44" s="21">
        <f>D44*(1-电器维修服务采购项目报价汇总表!$F$7)</f>
        <v>290</v>
      </c>
      <c r="J44" s="21">
        <f>E44*(1-电器维修服务采购项目报价汇总表!$F$7)</f>
        <v>315</v>
      </c>
      <c r="K44" s="21">
        <f>F44*(1-电器维修服务采购项目报价汇总表!$F$7)</f>
        <v>350</v>
      </c>
      <c r="L44" s="21">
        <f>G44*(1-电器维修服务采购项目报价汇总表!$F$7)</f>
        <v>950</v>
      </c>
      <c r="M44" s="33" t="s">
        <v>178</v>
      </c>
      <c r="N44" s="33" t="s">
        <v>179</v>
      </c>
      <c r="O44" s="43"/>
    </row>
    <row r="45" ht="27" customHeight="1" spans="1:15">
      <c r="A45" s="34">
        <v>42</v>
      </c>
      <c r="B45" s="33" t="s">
        <v>180</v>
      </c>
      <c r="C45" s="36">
        <v>180</v>
      </c>
      <c r="D45" s="36">
        <v>220</v>
      </c>
      <c r="E45" s="36">
        <v>285</v>
      </c>
      <c r="F45" s="36">
        <v>350</v>
      </c>
      <c r="G45" s="36">
        <v>450</v>
      </c>
      <c r="H45" s="21">
        <f>C45*(1-电器维修服务采购项目报价汇总表!$F$7)</f>
        <v>180</v>
      </c>
      <c r="I45" s="21">
        <f>D45*(1-电器维修服务采购项目报价汇总表!$F$7)</f>
        <v>220</v>
      </c>
      <c r="J45" s="21">
        <f>E45*(1-电器维修服务采购项目报价汇总表!$F$7)</f>
        <v>285</v>
      </c>
      <c r="K45" s="21">
        <f>F45*(1-电器维修服务采购项目报价汇总表!$F$7)</f>
        <v>350</v>
      </c>
      <c r="L45" s="21">
        <f>G45*(1-电器维修服务采购项目报价汇总表!$F$7)</f>
        <v>450</v>
      </c>
      <c r="M45" s="35" t="s">
        <v>120</v>
      </c>
      <c r="N45" s="35" t="s">
        <v>175</v>
      </c>
      <c r="O45" s="43"/>
    </row>
    <row r="46" ht="27" customHeight="1" spans="1:15">
      <c r="A46" s="34">
        <v>43</v>
      </c>
      <c r="B46" s="35" t="s">
        <v>181</v>
      </c>
      <c r="C46" s="36">
        <v>125</v>
      </c>
      <c r="D46" s="36">
        <v>125</v>
      </c>
      <c r="E46" s="36">
        <v>150</v>
      </c>
      <c r="F46" s="36">
        <v>250</v>
      </c>
      <c r="G46" s="36">
        <v>850</v>
      </c>
      <c r="H46" s="21">
        <f>C46*(1-电器维修服务采购项目报价汇总表!$F$7)</f>
        <v>125</v>
      </c>
      <c r="I46" s="21">
        <f>D46*(1-电器维修服务采购项目报价汇总表!$F$7)</f>
        <v>125</v>
      </c>
      <c r="J46" s="21">
        <f>E46*(1-电器维修服务采购项目报价汇总表!$F$7)</f>
        <v>150</v>
      </c>
      <c r="K46" s="21">
        <f>F46*(1-电器维修服务采购项目报价汇总表!$F$7)</f>
        <v>250</v>
      </c>
      <c r="L46" s="21">
        <f>G46*(1-电器维修服务采购项目报价汇总表!$F$7)</f>
        <v>850</v>
      </c>
      <c r="M46" s="35" t="s">
        <v>120</v>
      </c>
      <c r="N46" s="35" t="s">
        <v>121</v>
      </c>
      <c r="O46" s="44" t="s">
        <v>182</v>
      </c>
    </row>
    <row r="47" ht="27" customHeight="1" spans="1:15">
      <c r="A47" s="34">
        <v>44</v>
      </c>
      <c r="B47" s="35" t="s">
        <v>183</v>
      </c>
      <c r="C47" s="36" t="s">
        <v>184</v>
      </c>
      <c r="D47" s="36" t="s">
        <v>184</v>
      </c>
      <c r="E47" s="36" t="s">
        <v>184</v>
      </c>
      <c r="F47" s="36" t="s">
        <v>184</v>
      </c>
      <c r="G47" s="36">
        <v>6580</v>
      </c>
      <c r="H47" s="37" t="s">
        <v>135</v>
      </c>
      <c r="I47" s="37" t="s">
        <v>135</v>
      </c>
      <c r="J47" s="37" t="s">
        <v>135</v>
      </c>
      <c r="K47" s="37" t="s">
        <v>135</v>
      </c>
      <c r="L47" s="21">
        <f>G47*(1-电器维修服务采购项目报价汇总表!$F$7)</f>
        <v>6580</v>
      </c>
      <c r="M47" s="35" t="s">
        <v>120</v>
      </c>
      <c r="N47" s="35" t="s">
        <v>175</v>
      </c>
      <c r="O47" s="44" t="s">
        <v>182</v>
      </c>
    </row>
    <row r="48" ht="27" customHeight="1" spans="1:15">
      <c r="A48" s="34">
        <v>45</v>
      </c>
      <c r="B48" s="35" t="s">
        <v>185</v>
      </c>
      <c r="C48" s="36" t="s">
        <v>184</v>
      </c>
      <c r="D48" s="36" t="s">
        <v>184</v>
      </c>
      <c r="E48" s="36" t="s">
        <v>184</v>
      </c>
      <c r="F48" s="36" t="s">
        <v>184</v>
      </c>
      <c r="G48" s="36">
        <v>1850</v>
      </c>
      <c r="H48" s="37" t="s">
        <v>135</v>
      </c>
      <c r="I48" s="37" t="s">
        <v>135</v>
      </c>
      <c r="J48" s="37" t="s">
        <v>135</v>
      </c>
      <c r="K48" s="37" t="s">
        <v>135</v>
      </c>
      <c r="L48" s="21">
        <f>G48*(1-电器维修服务采购项目报价汇总表!$F$7)</f>
        <v>1850</v>
      </c>
      <c r="M48" s="35" t="s">
        <v>120</v>
      </c>
      <c r="N48" s="35" t="s">
        <v>128</v>
      </c>
      <c r="O48" s="44" t="s">
        <v>182</v>
      </c>
    </row>
    <row r="49" ht="27" customHeight="1" spans="1:15">
      <c r="A49" s="34">
        <v>46</v>
      </c>
      <c r="B49" s="35" t="s">
        <v>186</v>
      </c>
      <c r="C49" s="36"/>
      <c r="D49" s="36"/>
      <c r="E49" s="36"/>
      <c r="F49" s="36"/>
      <c r="G49" s="36">
        <v>580</v>
      </c>
      <c r="H49" s="21">
        <f>C49*(1-电器维修服务采购项目报价汇总表!$F$7)</f>
        <v>0</v>
      </c>
      <c r="I49" s="21">
        <f>D49*(1-电器维修服务采购项目报价汇总表!$F$7)</f>
        <v>0</v>
      </c>
      <c r="J49" s="21">
        <f>E49*(1-电器维修服务采购项目报价汇总表!$F$7)</f>
        <v>0</v>
      </c>
      <c r="K49" s="21">
        <f>F49*(1-电器维修服务采购项目报价汇总表!$F$7)</f>
        <v>0</v>
      </c>
      <c r="L49" s="21">
        <f>G49*(1-电器维修服务采购项目报价汇总表!$F$7)</f>
        <v>580</v>
      </c>
      <c r="M49" s="35" t="s">
        <v>120</v>
      </c>
      <c r="N49" s="35" t="s">
        <v>121</v>
      </c>
      <c r="O49" s="44" t="s">
        <v>182</v>
      </c>
    </row>
    <row r="50" ht="27" customHeight="1" spans="1:15">
      <c r="A50" s="34">
        <v>47</v>
      </c>
      <c r="B50" s="35" t="s">
        <v>187</v>
      </c>
      <c r="C50" s="36"/>
      <c r="D50" s="36"/>
      <c r="E50" s="36"/>
      <c r="F50" s="36"/>
      <c r="G50" s="36" t="s">
        <v>161</v>
      </c>
      <c r="H50" s="21">
        <f>C50*(1-电器维修服务采购项目报价汇总表!$F$7)</f>
        <v>0</v>
      </c>
      <c r="I50" s="21">
        <f>D50*(1-电器维修服务采购项目报价汇总表!$F$7)</f>
        <v>0</v>
      </c>
      <c r="J50" s="21">
        <f>E50*(1-电器维修服务采购项目报价汇总表!$F$7)</f>
        <v>0</v>
      </c>
      <c r="K50" s="21">
        <f>F50*(1-电器维修服务采购项目报价汇总表!$F$7)</f>
        <v>0</v>
      </c>
      <c r="L50" s="37" t="s">
        <v>135</v>
      </c>
      <c r="M50" s="35" t="s">
        <v>120</v>
      </c>
      <c r="N50" s="35" t="s">
        <v>175</v>
      </c>
      <c r="O50" s="44" t="s">
        <v>182</v>
      </c>
    </row>
    <row r="51" ht="27" customHeight="1" spans="1:15">
      <c r="A51" s="34">
        <v>48</v>
      </c>
      <c r="B51" s="35" t="s">
        <v>188</v>
      </c>
      <c r="C51" s="36" t="s">
        <v>184</v>
      </c>
      <c r="D51" s="36" t="s">
        <v>184</v>
      </c>
      <c r="E51" s="36" t="s">
        <v>184</v>
      </c>
      <c r="F51" s="36" t="s">
        <v>184</v>
      </c>
      <c r="G51" s="36" t="s">
        <v>161</v>
      </c>
      <c r="H51" s="37" t="s">
        <v>135</v>
      </c>
      <c r="I51" s="37" t="s">
        <v>135</v>
      </c>
      <c r="J51" s="37" t="s">
        <v>135</v>
      </c>
      <c r="K51" s="37" t="s">
        <v>135</v>
      </c>
      <c r="L51" s="37" t="s">
        <v>135</v>
      </c>
      <c r="M51" s="35" t="s">
        <v>120</v>
      </c>
      <c r="N51" s="35" t="s">
        <v>189</v>
      </c>
      <c r="O51" s="44" t="s">
        <v>182</v>
      </c>
    </row>
    <row r="52" ht="27" customHeight="1" spans="1:15">
      <c r="A52" s="34">
        <v>49</v>
      </c>
      <c r="B52" s="35" t="s">
        <v>190</v>
      </c>
      <c r="C52" s="38" t="s">
        <v>184</v>
      </c>
      <c r="D52" s="38" t="s">
        <v>184</v>
      </c>
      <c r="E52" s="38" t="s">
        <v>184</v>
      </c>
      <c r="F52" s="38" t="s">
        <v>184</v>
      </c>
      <c r="G52" s="38">
        <v>4100</v>
      </c>
      <c r="H52" s="37" t="s">
        <v>135</v>
      </c>
      <c r="I52" s="37" t="s">
        <v>135</v>
      </c>
      <c r="J52" s="37" t="s">
        <v>135</v>
      </c>
      <c r="K52" s="37" t="s">
        <v>135</v>
      </c>
      <c r="L52" s="21">
        <f>G52*(1-电器维修服务采购项目报价汇总表!$F$7)</f>
        <v>4100</v>
      </c>
      <c r="M52" s="45"/>
      <c r="N52" s="45"/>
      <c r="O52" s="46"/>
    </row>
    <row r="53" ht="27" customHeight="1" spans="1:15">
      <c r="A53" s="39"/>
      <c r="B53" s="40" t="s">
        <v>12</v>
      </c>
      <c r="C53" s="40">
        <f t="shared" ref="C53:L53" si="0">SUM(C4:C52)</f>
        <v>5682</v>
      </c>
      <c r="D53" s="40">
        <f t="shared" si="0"/>
        <v>7037</v>
      </c>
      <c r="E53" s="40">
        <f t="shared" si="0"/>
        <v>9232</v>
      </c>
      <c r="F53" s="40">
        <f t="shared" si="0"/>
        <v>11837</v>
      </c>
      <c r="G53" s="40">
        <f t="shared" si="0"/>
        <v>38137</v>
      </c>
      <c r="H53" s="40">
        <f t="shared" si="0"/>
        <v>5682</v>
      </c>
      <c r="I53" s="40">
        <f t="shared" si="0"/>
        <v>7037</v>
      </c>
      <c r="J53" s="40">
        <f t="shared" si="0"/>
        <v>9232</v>
      </c>
      <c r="K53" s="40">
        <f t="shared" si="0"/>
        <v>11837</v>
      </c>
      <c r="L53" s="40">
        <f t="shared" si="0"/>
        <v>38137</v>
      </c>
      <c r="M53" s="40"/>
      <c r="N53" s="40"/>
      <c r="O53" s="47"/>
    </row>
    <row r="54" ht="15" customHeight="1"/>
    <row r="55" ht="15.75" customHeight="1"/>
    <row r="56" ht="15" customHeight="1"/>
    <row r="57" ht="15.75" customHeight="1"/>
    <row r="58" ht="15" customHeight="1"/>
    <row r="59" ht="15.75" customHeight="1"/>
    <row r="60" ht="15" customHeight="1"/>
    <row r="61" ht="15.75" customHeight="1"/>
    <row r="62" ht="15" customHeight="1"/>
    <row r="63" ht="15.75" customHeight="1"/>
    <row r="64" ht="15" customHeight="1"/>
    <row r="65" ht="15.75" customHeight="1"/>
    <row r="66" ht="15" customHeight="1"/>
    <row r="67" ht="15.75" customHeight="1"/>
    <row r="68" ht="15" customHeight="1"/>
    <row r="69" ht="15.75" customHeight="1"/>
    <row r="70" ht="15" customHeight="1"/>
    <row r="71" ht="15" customHeight="1"/>
    <row r="72" ht="15" customHeight="1"/>
    <row r="73" ht="51.75" customHeight="1"/>
    <row r="74" ht="15.75" customHeight="1"/>
    <row r="75" ht="15" customHeight="1"/>
    <row r="76" ht="15.75" customHeight="1"/>
    <row r="77" ht="15" customHeight="1"/>
    <row r="78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27" customHeight="1"/>
    <row r="88" ht="26.25" customHeight="1"/>
    <row r="89" ht="15" customHeight="1"/>
  </sheetData>
  <mergeCells count="4">
    <mergeCell ref="A1:O1"/>
    <mergeCell ref="A2:B2"/>
    <mergeCell ref="C2:F2"/>
    <mergeCell ref="H2:K2"/>
  </mergeCells>
  <pageMargins left="0.25" right="0.25" top="0.75" bottom="0.75" header="0.298611111111111" footer="0.298611111111111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5"/>
  <sheetViews>
    <sheetView workbookViewId="0">
      <selection activeCell="D15" sqref="D15:G15"/>
    </sheetView>
  </sheetViews>
  <sheetFormatPr defaultColWidth="9" defaultRowHeight="13.5"/>
  <cols>
    <col min="1" max="1" width="7" customWidth="1"/>
    <col min="4" max="7" width="8.875" customWidth="1"/>
    <col min="8" max="11" width="10.25" customWidth="1"/>
  </cols>
  <sheetData>
    <row r="1" ht="39" customHeight="1" spans="1:14">
      <c r="A1" s="15" t="s">
        <v>191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</row>
    <row r="2" ht="45" customHeight="1" spans="1:14">
      <c r="A2" s="16" t="s">
        <v>2</v>
      </c>
      <c r="B2" s="17" t="s">
        <v>19</v>
      </c>
      <c r="C2" s="17"/>
      <c r="D2" s="17" t="s">
        <v>192</v>
      </c>
      <c r="E2" s="17" t="s">
        <v>193</v>
      </c>
      <c r="F2" s="17" t="s">
        <v>194</v>
      </c>
      <c r="G2" s="17" t="s">
        <v>195</v>
      </c>
      <c r="H2" s="18" t="s">
        <v>196</v>
      </c>
      <c r="I2" s="18" t="s">
        <v>197</v>
      </c>
      <c r="J2" s="18" t="s">
        <v>198</v>
      </c>
      <c r="K2" s="18" t="s">
        <v>199</v>
      </c>
      <c r="L2" s="17" t="s">
        <v>20</v>
      </c>
      <c r="M2" s="17" t="s">
        <v>4</v>
      </c>
      <c r="N2" s="25" t="s">
        <v>9</v>
      </c>
    </row>
    <row r="3" ht="15" customHeight="1" spans="1:14">
      <c r="A3" s="19">
        <v>1</v>
      </c>
      <c r="B3" s="20" t="s">
        <v>81</v>
      </c>
      <c r="C3" s="20"/>
      <c r="D3" s="20">
        <v>150</v>
      </c>
      <c r="E3" s="20">
        <v>150</v>
      </c>
      <c r="F3" s="20">
        <v>180</v>
      </c>
      <c r="G3" s="20">
        <v>180</v>
      </c>
      <c r="H3" s="21">
        <f>D3*(1-电器维修服务采购项目报价汇总表!$F$8)</f>
        <v>150</v>
      </c>
      <c r="I3" s="21">
        <f>E3*(1-电器维修服务采购项目报价汇总表!$F$8)</f>
        <v>150</v>
      </c>
      <c r="J3" s="21">
        <f>F3*(1-电器维修服务采购项目报价汇总表!$F$8)</f>
        <v>180</v>
      </c>
      <c r="K3" s="21">
        <f>G3*(1-电器维修服务采购项目报价汇总表!$F$8)</f>
        <v>180</v>
      </c>
      <c r="L3" s="20" t="s">
        <v>200</v>
      </c>
      <c r="M3" s="20" t="s">
        <v>25</v>
      </c>
      <c r="N3" s="26"/>
    </row>
    <row r="4" ht="15" customHeight="1" spans="1:14">
      <c r="A4" s="19">
        <v>2</v>
      </c>
      <c r="B4" s="20" t="s">
        <v>201</v>
      </c>
      <c r="C4" s="20"/>
      <c r="D4" s="20">
        <v>165</v>
      </c>
      <c r="E4" s="20">
        <v>165</v>
      </c>
      <c r="F4" s="20">
        <v>165</v>
      </c>
      <c r="G4" s="20">
        <v>165</v>
      </c>
      <c r="H4" s="21">
        <f>D4*(1-电器维修服务采购项目报价汇总表!$F$8)</f>
        <v>165</v>
      </c>
      <c r="I4" s="21">
        <f>E4*(1-电器维修服务采购项目报价汇总表!$F$8)</f>
        <v>165</v>
      </c>
      <c r="J4" s="21">
        <f>F4*(1-电器维修服务采购项目报价汇总表!$F$8)</f>
        <v>165</v>
      </c>
      <c r="K4" s="21">
        <f>G4*(1-电器维修服务采购项目报价汇总表!$F$8)</f>
        <v>165</v>
      </c>
      <c r="L4" s="20" t="s">
        <v>200</v>
      </c>
      <c r="M4" s="20" t="s">
        <v>29</v>
      </c>
      <c r="N4" s="26"/>
    </row>
    <row r="5" ht="15" customHeight="1" spans="1:14">
      <c r="A5" s="19">
        <v>3</v>
      </c>
      <c r="B5" s="20" t="s">
        <v>202</v>
      </c>
      <c r="C5" s="20"/>
      <c r="D5" s="20">
        <v>45</v>
      </c>
      <c r="E5" s="20">
        <v>45</v>
      </c>
      <c r="F5" s="20">
        <v>80</v>
      </c>
      <c r="G5" s="20">
        <v>80</v>
      </c>
      <c r="H5" s="21">
        <f>D5*(1-电器维修服务采购项目报价汇总表!$F$8)</f>
        <v>45</v>
      </c>
      <c r="I5" s="21">
        <f>E5*(1-电器维修服务采购项目报价汇总表!$F$8)</f>
        <v>45</v>
      </c>
      <c r="J5" s="21">
        <f>F5*(1-电器维修服务采购项目报价汇总表!$F$8)</f>
        <v>80</v>
      </c>
      <c r="K5" s="21">
        <f>G5*(1-电器维修服务采购项目报价汇总表!$F$8)</f>
        <v>80</v>
      </c>
      <c r="L5" s="20" t="s">
        <v>200</v>
      </c>
      <c r="M5" s="20" t="s">
        <v>29</v>
      </c>
      <c r="N5" s="26"/>
    </row>
    <row r="6" ht="15" customHeight="1" spans="1:14">
      <c r="A6" s="19">
        <v>4</v>
      </c>
      <c r="B6" s="20" t="s">
        <v>203</v>
      </c>
      <c r="C6" s="20"/>
      <c r="D6" s="20">
        <v>160</v>
      </c>
      <c r="E6" s="20">
        <v>180</v>
      </c>
      <c r="F6" s="20">
        <v>230</v>
      </c>
      <c r="G6" s="20">
        <v>230</v>
      </c>
      <c r="H6" s="21">
        <f>D6*(1-电器维修服务采购项目报价汇总表!$F$8)</f>
        <v>160</v>
      </c>
      <c r="I6" s="21">
        <f>E6*(1-电器维修服务采购项目报价汇总表!$F$8)</f>
        <v>180</v>
      </c>
      <c r="J6" s="21">
        <f>F6*(1-电器维修服务采购项目报价汇总表!$F$8)</f>
        <v>230</v>
      </c>
      <c r="K6" s="21">
        <f>G6*(1-电器维修服务采购项目报价汇总表!$F$8)</f>
        <v>230</v>
      </c>
      <c r="L6" s="20" t="s">
        <v>200</v>
      </c>
      <c r="M6" s="20" t="s">
        <v>32</v>
      </c>
      <c r="N6" s="26"/>
    </row>
    <row r="7" ht="15" customHeight="1" spans="1:14">
      <c r="A7" s="19">
        <v>5</v>
      </c>
      <c r="B7" s="20" t="s">
        <v>204</v>
      </c>
      <c r="C7" s="20"/>
      <c r="D7" s="20">
        <v>170</v>
      </c>
      <c r="E7" s="20">
        <v>170</v>
      </c>
      <c r="F7" s="20">
        <v>195</v>
      </c>
      <c r="G7" s="20">
        <v>250</v>
      </c>
      <c r="H7" s="21">
        <f>D7*(1-电器维修服务采购项目报价汇总表!$F$8)</f>
        <v>170</v>
      </c>
      <c r="I7" s="21">
        <f>E7*(1-电器维修服务采购项目报价汇总表!$F$8)</f>
        <v>170</v>
      </c>
      <c r="J7" s="21">
        <f>F7*(1-电器维修服务采购项目报价汇总表!$F$8)</f>
        <v>195</v>
      </c>
      <c r="K7" s="21">
        <f>G7*(1-电器维修服务采购项目报价汇总表!$F$8)</f>
        <v>250</v>
      </c>
      <c r="L7" s="20" t="s">
        <v>200</v>
      </c>
      <c r="M7" s="20" t="s">
        <v>32</v>
      </c>
      <c r="N7" s="26"/>
    </row>
    <row r="8" ht="15" customHeight="1" spans="1:14">
      <c r="A8" s="19">
        <v>6</v>
      </c>
      <c r="B8" s="20" t="s">
        <v>205</v>
      </c>
      <c r="C8" s="20"/>
      <c r="D8" s="20">
        <v>85</v>
      </c>
      <c r="E8" s="20">
        <v>85</v>
      </c>
      <c r="F8" s="20">
        <v>90</v>
      </c>
      <c r="G8" s="20">
        <v>90</v>
      </c>
      <c r="H8" s="21">
        <f>D8*(1-电器维修服务采购项目报价汇总表!$F$8)</f>
        <v>85</v>
      </c>
      <c r="I8" s="21">
        <f>E8*(1-电器维修服务采购项目报价汇总表!$F$8)</f>
        <v>85</v>
      </c>
      <c r="J8" s="21">
        <f>F8*(1-电器维修服务采购项目报价汇总表!$F$8)</f>
        <v>90</v>
      </c>
      <c r="K8" s="21">
        <f>G8*(1-电器维修服务采购项目报价汇总表!$F$8)</f>
        <v>90</v>
      </c>
      <c r="L8" s="20" t="s">
        <v>200</v>
      </c>
      <c r="M8" s="20" t="s">
        <v>29</v>
      </c>
      <c r="N8" s="26"/>
    </row>
    <row r="9" ht="15" customHeight="1" spans="1:14">
      <c r="A9" s="19">
        <v>7</v>
      </c>
      <c r="B9" s="20" t="s">
        <v>206</v>
      </c>
      <c r="C9" s="20"/>
      <c r="D9" s="20">
        <v>268</v>
      </c>
      <c r="E9" s="20">
        <v>268</v>
      </c>
      <c r="F9" s="20">
        <v>350</v>
      </c>
      <c r="G9" s="20">
        <v>450</v>
      </c>
      <c r="H9" s="21">
        <f>D9*(1-电器维修服务采购项目报价汇总表!$F$8)</f>
        <v>268</v>
      </c>
      <c r="I9" s="21">
        <f>E9*(1-电器维修服务采购项目报价汇总表!$F$8)</f>
        <v>268</v>
      </c>
      <c r="J9" s="21">
        <f>F9*(1-电器维修服务采购项目报价汇总表!$F$8)</f>
        <v>350</v>
      </c>
      <c r="K9" s="21">
        <f>G9*(1-电器维修服务采购项目报价汇总表!$F$8)</f>
        <v>450</v>
      </c>
      <c r="L9" s="20" t="s">
        <v>200</v>
      </c>
      <c r="M9" s="20" t="s">
        <v>23</v>
      </c>
      <c r="N9" s="26"/>
    </row>
    <row r="10" ht="15" customHeight="1" spans="1:14">
      <c r="A10" s="19">
        <v>8</v>
      </c>
      <c r="B10" s="20" t="s">
        <v>207</v>
      </c>
      <c r="C10" s="20"/>
      <c r="D10" s="20">
        <v>12</v>
      </c>
      <c r="E10" s="20">
        <v>12</v>
      </c>
      <c r="F10" s="20">
        <v>15</v>
      </c>
      <c r="G10" s="20">
        <v>15</v>
      </c>
      <c r="H10" s="21">
        <f>D10*(1-电器维修服务采购项目报价汇总表!$F$8)</f>
        <v>12</v>
      </c>
      <c r="I10" s="21">
        <f>E10*(1-电器维修服务采购项目报价汇总表!$F$8)</f>
        <v>12</v>
      </c>
      <c r="J10" s="21">
        <f>F10*(1-电器维修服务采购项目报价汇总表!$F$8)</f>
        <v>15</v>
      </c>
      <c r="K10" s="21">
        <f>G10*(1-电器维修服务采购项目报价汇总表!$F$8)</f>
        <v>15</v>
      </c>
      <c r="L10" s="20" t="s">
        <v>200</v>
      </c>
      <c r="M10" s="20" t="s">
        <v>99</v>
      </c>
      <c r="N10" s="26"/>
    </row>
    <row r="11" ht="15" customHeight="1" spans="1:14">
      <c r="A11" s="19">
        <v>9</v>
      </c>
      <c r="B11" s="20" t="s">
        <v>208</v>
      </c>
      <c r="C11" s="20"/>
      <c r="D11" s="20">
        <v>55</v>
      </c>
      <c r="E11" s="20">
        <v>80</v>
      </c>
      <c r="F11" s="20">
        <v>80</v>
      </c>
      <c r="G11" s="20">
        <v>100</v>
      </c>
      <c r="H11" s="21">
        <f>D11*(1-电器维修服务采购项目报价汇总表!$F$8)</f>
        <v>55</v>
      </c>
      <c r="I11" s="21">
        <f>E11*(1-电器维修服务采购项目报价汇总表!$F$8)</f>
        <v>80</v>
      </c>
      <c r="J11" s="21">
        <f>F11*(1-电器维修服务采购项目报价汇总表!$F$8)</f>
        <v>80</v>
      </c>
      <c r="K11" s="21">
        <f>G11*(1-电器维修服务采购项目报价汇总表!$F$8)</f>
        <v>100</v>
      </c>
      <c r="L11" s="20" t="s">
        <v>200</v>
      </c>
      <c r="M11" s="20" t="s">
        <v>32</v>
      </c>
      <c r="N11" s="26"/>
    </row>
    <row r="12" ht="15" customHeight="1" spans="1:14">
      <c r="A12" s="19">
        <v>10</v>
      </c>
      <c r="B12" s="20" t="s">
        <v>209</v>
      </c>
      <c r="C12" s="20"/>
      <c r="D12" s="20">
        <v>480</v>
      </c>
      <c r="E12" s="20">
        <v>580</v>
      </c>
      <c r="F12" s="20">
        <v>650</v>
      </c>
      <c r="G12" s="20">
        <v>800</v>
      </c>
      <c r="H12" s="21">
        <f>D12*(1-电器维修服务采购项目报价汇总表!$F$8)</f>
        <v>480</v>
      </c>
      <c r="I12" s="21">
        <f>E12*(1-电器维修服务采购项目报价汇总表!$F$8)</f>
        <v>580</v>
      </c>
      <c r="J12" s="21">
        <f>F12*(1-电器维修服务采购项目报价汇总表!$F$8)</f>
        <v>650</v>
      </c>
      <c r="K12" s="21">
        <f>G12*(1-电器维修服务采购项目报价汇总表!$F$8)</f>
        <v>800</v>
      </c>
      <c r="L12" s="20" t="s">
        <v>200</v>
      </c>
      <c r="M12" s="20" t="s">
        <v>32</v>
      </c>
      <c r="N12" s="26"/>
    </row>
    <row r="13" ht="15" customHeight="1" spans="1:14">
      <c r="A13" s="19">
        <v>11</v>
      </c>
      <c r="B13" s="20" t="s">
        <v>210</v>
      </c>
      <c r="C13" s="20"/>
      <c r="D13" s="20">
        <v>85</v>
      </c>
      <c r="E13" s="20">
        <v>85</v>
      </c>
      <c r="F13" s="20">
        <v>85</v>
      </c>
      <c r="G13" s="20">
        <v>85</v>
      </c>
      <c r="H13" s="21">
        <f>D13*(1-电器维修服务采购项目报价汇总表!$F$8)</f>
        <v>85</v>
      </c>
      <c r="I13" s="21">
        <f>E13*(1-电器维修服务采购项目报价汇总表!$F$8)</f>
        <v>85</v>
      </c>
      <c r="J13" s="21">
        <f>F13*(1-电器维修服务采购项目报价汇总表!$F$8)</f>
        <v>85</v>
      </c>
      <c r="K13" s="21">
        <f>G13*(1-电器维修服务采购项目报价汇总表!$F$8)</f>
        <v>85</v>
      </c>
      <c r="L13" s="20" t="s">
        <v>200</v>
      </c>
      <c r="M13" s="20" t="s">
        <v>32</v>
      </c>
      <c r="N13" s="26"/>
    </row>
    <row r="14" ht="15" customHeight="1" spans="1:14">
      <c r="A14" s="19">
        <v>12</v>
      </c>
      <c r="B14" s="22" t="s">
        <v>211</v>
      </c>
      <c r="C14" s="22"/>
      <c r="D14" s="22">
        <v>250</v>
      </c>
      <c r="E14" s="22">
        <v>250</v>
      </c>
      <c r="F14" s="22">
        <v>250</v>
      </c>
      <c r="G14" s="22">
        <v>250</v>
      </c>
      <c r="H14" s="21">
        <f>D14*(1-电器维修服务采购项目报价汇总表!$F$8)</f>
        <v>250</v>
      </c>
      <c r="I14" s="21">
        <f>E14*(1-电器维修服务采购项目报价汇总表!$F$8)</f>
        <v>250</v>
      </c>
      <c r="J14" s="21">
        <f>F14*(1-电器维修服务采购项目报价汇总表!$F$8)</f>
        <v>250</v>
      </c>
      <c r="K14" s="21">
        <f>G14*(1-电器维修服务采购项目报价汇总表!$F$8)</f>
        <v>250</v>
      </c>
      <c r="L14" s="22" t="s">
        <v>212</v>
      </c>
      <c r="M14" s="22" t="s">
        <v>213</v>
      </c>
      <c r="N14" s="26"/>
    </row>
    <row r="15" ht="14.25" spans="1:14">
      <c r="A15" s="23">
        <v>13</v>
      </c>
      <c r="B15" s="24" t="s">
        <v>12</v>
      </c>
      <c r="C15" s="24"/>
      <c r="D15" s="24">
        <f t="shared" ref="D15:K15" si="0">SUM(D3:D14)</f>
        <v>1925</v>
      </c>
      <c r="E15" s="24">
        <f t="shared" si="0"/>
        <v>2070</v>
      </c>
      <c r="F15" s="24">
        <f t="shared" si="0"/>
        <v>2370</v>
      </c>
      <c r="G15" s="24">
        <f t="shared" si="0"/>
        <v>2695</v>
      </c>
      <c r="H15" s="24">
        <f t="shared" si="0"/>
        <v>1925</v>
      </c>
      <c r="I15" s="24">
        <f t="shared" si="0"/>
        <v>2070</v>
      </c>
      <c r="J15" s="24">
        <f t="shared" si="0"/>
        <v>2370</v>
      </c>
      <c r="K15" s="24">
        <f t="shared" si="0"/>
        <v>2695</v>
      </c>
      <c r="L15" s="24"/>
      <c r="M15" s="24"/>
      <c r="N15" s="27"/>
    </row>
  </sheetData>
  <mergeCells count="15">
    <mergeCell ref="A1:N1"/>
    <mergeCell ref="B2:C2"/>
    <mergeCell ref="B3:C3"/>
    <mergeCell ref="B4:C4"/>
    <mergeCell ref="B5:C5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B15:C15"/>
  </mergeCells>
  <pageMargins left="0.75" right="0.75" top="1" bottom="1" header="0.5" footer="0.5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"/>
  <sheetViews>
    <sheetView workbookViewId="0">
      <selection activeCell="D2" sqref="D2:D3"/>
    </sheetView>
  </sheetViews>
  <sheetFormatPr defaultColWidth="9" defaultRowHeight="13.5" outlineLevelCol="5"/>
  <cols>
    <col min="1" max="1" width="10.875" customWidth="1"/>
    <col min="2" max="2" width="27.125" customWidth="1"/>
    <col min="3" max="5" width="18.5" customWidth="1"/>
    <col min="6" max="6" width="35.5" customWidth="1"/>
  </cols>
  <sheetData>
    <row r="1" ht="53" customHeight="1" spans="1:6">
      <c r="A1" s="1" t="s">
        <v>214</v>
      </c>
      <c r="B1" s="1"/>
      <c r="C1" s="1"/>
      <c r="D1" s="1"/>
      <c r="E1" s="1"/>
      <c r="F1" s="1"/>
    </row>
    <row r="2" ht="14.25" spans="1:6">
      <c r="A2" s="5" t="s">
        <v>2</v>
      </c>
      <c r="B2" s="6" t="s">
        <v>19</v>
      </c>
      <c r="C2" s="6" t="s">
        <v>20</v>
      </c>
      <c r="D2" s="4" t="s">
        <v>21</v>
      </c>
      <c r="E2" s="6" t="s">
        <v>4</v>
      </c>
      <c r="F2" s="6" t="s">
        <v>9</v>
      </c>
    </row>
    <row r="3" ht="14.25" spans="1:6">
      <c r="A3" s="5">
        <v>1</v>
      </c>
      <c r="B3" s="12" t="s">
        <v>215</v>
      </c>
      <c r="C3" s="6">
        <v>75</v>
      </c>
      <c r="D3" s="4">
        <f>C3*(1-电器维修服务采购项目报价汇总表!$F$9)</f>
        <v>75</v>
      </c>
      <c r="E3" s="12" t="s">
        <v>25</v>
      </c>
      <c r="F3" s="6"/>
    </row>
    <row r="4" ht="14.25" spans="1:6">
      <c r="A4" s="5">
        <v>2</v>
      </c>
      <c r="B4" s="12" t="s">
        <v>216</v>
      </c>
      <c r="C4" s="6">
        <v>75</v>
      </c>
      <c r="D4" s="4">
        <f>C4*(1-电器维修服务采购项目报价汇总表!$F$9)</f>
        <v>75</v>
      </c>
      <c r="E4" s="12" t="s">
        <v>25</v>
      </c>
      <c r="F4" s="6"/>
    </row>
    <row r="5" ht="14.25" spans="1:6">
      <c r="A5" s="5">
        <v>3</v>
      </c>
      <c r="B5" s="12" t="s">
        <v>217</v>
      </c>
      <c r="C5" s="6">
        <v>115</v>
      </c>
      <c r="D5" s="4">
        <f>C5*(1-电器维修服务采购项目报价汇总表!$F$9)</f>
        <v>115</v>
      </c>
      <c r="E5" s="12" t="s">
        <v>23</v>
      </c>
      <c r="F5" s="6"/>
    </row>
    <row r="6" ht="14.25" spans="1:6">
      <c r="A6" s="5">
        <v>4</v>
      </c>
      <c r="B6" s="12" t="s">
        <v>218</v>
      </c>
      <c r="C6" s="6">
        <v>50</v>
      </c>
      <c r="D6" s="4">
        <f>C6*(1-电器维修服务采购项目报价汇总表!$F$9)</f>
        <v>50</v>
      </c>
      <c r="E6" s="12" t="s">
        <v>32</v>
      </c>
      <c r="F6" s="6"/>
    </row>
    <row r="7" ht="14.25" spans="1:6">
      <c r="A7" s="5">
        <v>5</v>
      </c>
      <c r="B7" s="12" t="s">
        <v>219</v>
      </c>
      <c r="C7" s="6">
        <v>110</v>
      </c>
      <c r="D7" s="4">
        <f>C7*(1-电器维修服务采购项目报价汇总表!$F$9)</f>
        <v>110</v>
      </c>
      <c r="E7" s="12" t="s">
        <v>29</v>
      </c>
      <c r="F7" s="6"/>
    </row>
    <row r="8" ht="14.25" spans="1:6">
      <c r="A8" s="5">
        <v>6</v>
      </c>
      <c r="B8" s="12" t="s">
        <v>220</v>
      </c>
      <c r="C8" s="6">
        <v>110</v>
      </c>
      <c r="D8" s="4">
        <f>C8*(1-电器维修服务采购项目报价汇总表!$F$9)</f>
        <v>110</v>
      </c>
      <c r="E8" s="12" t="s">
        <v>29</v>
      </c>
      <c r="F8" s="6"/>
    </row>
    <row r="9" ht="14.25" spans="1:6">
      <c r="A9" s="5">
        <v>7</v>
      </c>
      <c r="B9" s="12" t="s">
        <v>221</v>
      </c>
      <c r="C9" s="6">
        <v>70</v>
      </c>
      <c r="D9" s="4">
        <f>C9*(1-电器维修服务采购项目报价汇总表!$F$9)</f>
        <v>70</v>
      </c>
      <c r="E9" s="12" t="s">
        <v>32</v>
      </c>
      <c r="F9" s="6"/>
    </row>
    <row r="10" ht="14.25" spans="1:6">
      <c r="A10" s="5">
        <v>8</v>
      </c>
      <c r="B10" s="12" t="s">
        <v>222</v>
      </c>
      <c r="C10" s="12">
        <v>70</v>
      </c>
      <c r="D10" s="4">
        <f>C10*(1-电器维修服务采购项目报价汇总表!$F$9)</f>
        <v>70</v>
      </c>
      <c r="E10" s="12" t="s">
        <v>32</v>
      </c>
      <c r="F10" s="6"/>
    </row>
    <row r="11" ht="14.25" spans="1:6">
      <c r="A11" s="5">
        <v>9</v>
      </c>
      <c r="B11" s="12" t="s">
        <v>223</v>
      </c>
      <c r="C11" s="12">
        <v>50</v>
      </c>
      <c r="D11" s="4">
        <f>C11*(1-电器维修服务采购项目报价汇总表!$F$9)</f>
        <v>50</v>
      </c>
      <c r="E11" s="12" t="s">
        <v>32</v>
      </c>
      <c r="F11" s="13"/>
    </row>
    <row r="12" ht="14.25" spans="1:6">
      <c r="A12" s="7">
        <v>10</v>
      </c>
      <c r="B12" s="8" t="s">
        <v>12</v>
      </c>
      <c r="C12" s="9">
        <f>SUM(C3:C11)</f>
        <v>725</v>
      </c>
      <c r="D12" s="9">
        <f>SUM(D3:D11)</f>
        <v>725</v>
      </c>
      <c r="E12" s="9"/>
      <c r="F12" s="10"/>
    </row>
  </sheetData>
  <mergeCells count="1">
    <mergeCell ref="A1:F1"/>
  </mergeCells>
  <pageMargins left="0.75" right="0.75" top="1" bottom="1" header="0.5" footer="0.5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3"/>
  <sheetViews>
    <sheetView workbookViewId="0">
      <selection activeCell="D2" sqref="D2:D3"/>
    </sheetView>
  </sheetViews>
  <sheetFormatPr defaultColWidth="9" defaultRowHeight="13.5" outlineLevelCol="5"/>
  <cols>
    <col min="2" max="2" width="25.25" customWidth="1"/>
    <col min="3" max="5" width="21.25" customWidth="1"/>
    <col min="6" max="6" width="30.5" customWidth="1"/>
  </cols>
  <sheetData>
    <row r="1" ht="45" customHeight="1" spans="1:6">
      <c r="A1" s="1" t="s">
        <v>224</v>
      </c>
      <c r="B1" s="1"/>
      <c r="C1" s="1"/>
      <c r="D1" s="1"/>
      <c r="E1" s="1"/>
      <c r="F1" s="1"/>
    </row>
    <row r="2" ht="14.25" spans="1:6">
      <c r="A2" s="5" t="s">
        <v>2</v>
      </c>
      <c r="B2" s="6" t="s">
        <v>19</v>
      </c>
      <c r="C2" s="6" t="s">
        <v>20</v>
      </c>
      <c r="D2" s="4" t="s">
        <v>21</v>
      </c>
      <c r="E2" s="6" t="s">
        <v>4</v>
      </c>
      <c r="F2" s="6" t="s">
        <v>9</v>
      </c>
    </row>
    <row r="3" ht="14.25" spans="1:6">
      <c r="A3" s="11">
        <v>1</v>
      </c>
      <c r="B3" s="12" t="s">
        <v>203</v>
      </c>
      <c r="C3" s="6">
        <v>295</v>
      </c>
      <c r="D3" s="4">
        <f>C3*(1-电器维修服务采购项目报价汇总表!$F$10)</f>
        <v>295</v>
      </c>
      <c r="E3" s="12" t="s">
        <v>32</v>
      </c>
      <c r="F3" s="6"/>
    </row>
    <row r="4" ht="14.25" spans="1:6">
      <c r="A4" s="11">
        <v>2</v>
      </c>
      <c r="B4" s="12" t="s">
        <v>28</v>
      </c>
      <c r="C4" s="6">
        <v>80</v>
      </c>
      <c r="D4" s="4">
        <f>C4*(1-电器维修服务采购项目报价汇总表!$F$10)</f>
        <v>80</v>
      </c>
      <c r="E4" s="12" t="s">
        <v>29</v>
      </c>
      <c r="F4" s="6"/>
    </row>
    <row r="5" ht="14.25" spans="1:6">
      <c r="A5" s="11">
        <v>3</v>
      </c>
      <c r="B5" s="12" t="s">
        <v>225</v>
      </c>
      <c r="C5" s="6">
        <v>150</v>
      </c>
      <c r="D5" s="4">
        <f>C5*(1-电器维修服务采购项目报价汇总表!$F$10)</f>
        <v>150</v>
      </c>
      <c r="E5" s="12" t="s">
        <v>226</v>
      </c>
      <c r="F5" s="6"/>
    </row>
    <row r="6" ht="14.25" spans="1:6">
      <c r="A6" s="11">
        <v>4</v>
      </c>
      <c r="B6" s="12" t="s">
        <v>227</v>
      </c>
      <c r="C6" s="6">
        <v>145</v>
      </c>
      <c r="D6" s="4">
        <f>C6*(1-电器维修服务采购项目报价汇总表!$F$10)</f>
        <v>145</v>
      </c>
      <c r="E6" s="12" t="s">
        <v>226</v>
      </c>
      <c r="F6" s="6"/>
    </row>
    <row r="7" ht="14.25" spans="1:6">
      <c r="A7" s="11">
        <v>5</v>
      </c>
      <c r="B7" s="12" t="s">
        <v>228</v>
      </c>
      <c r="C7" s="6">
        <v>80</v>
      </c>
      <c r="D7" s="4">
        <f>C7*(1-电器维修服务采购项目报价汇总表!$F$10)</f>
        <v>80</v>
      </c>
      <c r="E7" s="12" t="s">
        <v>34</v>
      </c>
      <c r="F7" s="6"/>
    </row>
    <row r="8" ht="14.25" spans="1:6">
      <c r="A8" s="11">
        <v>6</v>
      </c>
      <c r="B8" s="12" t="s">
        <v>229</v>
      </c>
      <c r="C8" s="6">
        <v>45</v>
      </c>
      <c r="D8" s="4">
        <f>C8*(1-电器维修服务采购项目报价汇总表!$F$10)</f>
        <v>45</v>
      </c>
      <c r="E8" s="12" t="s">
        <v>25</v>
      </c>
      <c r="F8" s="6"/>
    </row>
    <row r="9" ht="14.25" spans="1:6">
      <c r="A9" s="11">
        <v>7</v>
      </c>
      <c r="B9" s="12" t="s">
        <v>230</v>
      </c>
      <c r="C9" s="6">
        <v>148</v>
      </c>
      <c r="D9" s="4">
        <f>C9*(1-电器维修服务采购项目报价汇总表!$F$10)</f>
        <v>148</v>
      </c>
      <c r="E9" s="12" t="s">
        <v>34</v>
      </c>
      <c r="F9" s="6"/>
    </row>
    <row r="10" ht="14.25" spans="1:6">
      <c r="A10" s="11">
        <v>8</v>
      </c>
      <c r="B10" s="12" t="s">
        <v>231</v>
      </c>
      <c r="C10" s="6">
        <v>95</v>
      </c>
      <c r="D10" s="4">
        <f>C10*(1-电器维修服务采购项目报价汇总表!$F$10)</f>
        <v>95</v>
      </c>
      <c r="E10" s="12" t="s">
        <v>34</v>
      </c>
      <c r="F10" s="6"/>
    </row>
    <row r="11" ht="14.25" spans="1:6">
      <c r="A11" s="11">
        <v>9</v>
      </c>
      <c r="B11" s="12" t="s">
        <v>232</v>
      </c>
      <c r="C11" s="6">
        <v>45</v>
      </c>
      <c r="D11" s="4">
        <f>C11*(1-电器维修服务采购项目报价汇总表!$F$10)</f>
        <v>45</v>
      </c>
      <c r="E11" s="12" t="s">
        <v>29</v>
      </c>
      <c r="F11" s="6"/>
    </row>
    <row r="12" ht="14.25" spans="1:6">
      <c r="A12" s="11">
        <v>10</v>
      </c>
      <c r="B12" s="12" t="s">
        <v>233</v>
      </c>
      <c r="C12" s="6">
        <v>145</v>
      </c>
      <c r="D12" s="4">
        <f>C12*(1-电器维修服务采购项目报价汇总表!$F$10)</f>
        <v>145</v>
      </c>
      <c r="E12" s="12" t="s">
        <v>29</v>
      </c>
      <c r="F12" s="6"/>
    </row>
    <row r="13" ht="14.25" spans="1:6">
      <c r="A13" s="11">
        <v>11</v>
      </c>
      <c r="B13" s="12" t="s">
        <v>234</v>
      </c>
      <c r="C13" s="6">
        <v>80</v>
      </c>
      <c r="D13" s="4">
        <f>C13*(1-电器维修服务采购项目报价汇总表!$F$10)</f>
        <v>80</v>
      </c>
      <c r="E13" s="12" t="s">
        <v>32</v>
      </c>
      <c r="F13" s="6"/>
    </row>
    <row r="14" ht="14.25" spans="1:6">
      <c r="A14" s="11">
        <v>12</v>
      </c>
      <c r="B14" s="12" t="s">
        <v>91</v>
      </c>
      <c r="C14" s="12">
        <v>145</v>
      </c>
      <c r="D14" s="4">
        <f>C14*(1-电器维修服务采购项目报价汇总表!$F$10)</f>
        <v>145</v>
      </c>
      <c r="E14" s="12" t="s">
        <v>92</v>
      </c>
      <c r="F14" s="6"/>
    </row>
    <row r="15" ht="14.25" spans="1:6">
      <c r="A15" s="11">
        <v>13</v>
      </c>
      <c r="B15" s="12" t="s">
        <v>235</v>
      </c>
      <c r="C15" s="6">
        <v>295</v>
      </c>
      <c r="D15" s="4">
        <f>C15*(1-电器维修服务采购项目报价汇总表!$F$10)</f>
        <v>295</v>
      </c>
      <c r="E15" s="12" t="s">
        <v>92</v>
      </c>
      <c r="F15" s="6"/>
    </row>
    <row r="16" ht="14.25" spans="1:6">
      <c r="A16" s="11">
        <v>14</v>
      </c>
      <c r="B16" s="12" t="s">
        <v>236</v>
      </c>
      <c r="C16" s="6">
        <v>195</v>
      </c>
      <c r="D16" s="4">
        <f>C16*(1-电器维修服务采购项目报价汇总表!$F$10)</f>
        <v>195</v>
      </c>
      <c r="E16" s="12" t="s">
        <v>92</v>
      </c>
      <c r="F16" s="6"/>
    </row>
    <row r="17" ht="14.25" spans="1:6">
      <c r="A17" s="11">
        <v>15</v>
      </c>
      <c r="B17" s="12" t="s">
        <v>42</v>
      </c>
      <c r="C17" s="12">
        <v>150</v>
      </c>
      <c r="D17" s="4">
        <f>C17*(1-电器维修服务采购项目报价汇总表!$F$10)</f>
        <v>150</v>
      </c>
      <c r="E17" s="12" t="s">
        <v>32</v>
      </c>
      <c r="F17" s="6"/>
    </row>
    <row r="18" ht="14.25" spans="1:6">
      <c r="A18" s="11">
        <v>16</v>
      </c>
      <c r="B18" s="12" t="s">
        <v>221</v>
      </c>
      <c r="C18" s="6">
        <v>85</v>
      </c>
      <c r="D18" s="4">
        <f>C18*(1-电器维修服务采购项目报价汇总表!$F$10)</f>
        <v>85</v>
      </c>
      <c r="E18" s="12" t="s">
        <v>32</v>
      </c>
      <c r="F18" s="6"/>
    </row>
    <row r="19" ht="14.25" spans="1:6">
      <c r="A19" s="11">
        <v>17</v>
      </c>
      <c r="B19" s="12" t="s">
        <v>222</v>
      </c>
      <c r="C19" s="12">
        <v>85</v>
      </c>
      <c r="D19" s="4">
        <f>C19*(1-电器维修服务采购项目报价汇总表!$F$10)</f>
        <v>85</v>
      </c>
      <c r="E19" s="12" t="s">
        <v>32</v>
      </c>
      <c r="F19" s="6"/>
    </row>
    <row r="20" ht="14.25" spans="1:6">
      <c r="A20" s="11">
        <v>18</v>
      </c>
      <c r="B20" s="12" t="s">
        <v>223</v>
      </c>
      <c r="C20" s="12">
        <v>50</v>
      </c>
      <c r="D20" s="4">
        <f>C20*(1-电器维修服务采购项目报价汇总表!$F$10)</f>
        <v>50</v>
      </c>
      <c r="E20" s="12" t="s">
        <v>32</v>
      </c>
      <c r="F20" s="6"/>
    </row>
    <row r="21" ht="14.25" spans="1:6">
      <c r="A21" s="11">
        <v>19</v>
      </c>
      <c r="B21" s="12" t="s">
        <v>237</v>
      </c>
      <c r="C21" s="12">
        <v>80</v>
      </c>
      <c r="D21" s="4">
        <f>C21*(1-电器维修服务采购项目报价汇总表!$F$10)</f>
        <v>80</v>
      </c>
      <c r="E21" s="12" t="s">
        <v>226</v>
      </c>
      <c r="F21" s="6"/>
    </row>
    <row r="22" ht="14.25" spans="1:6">
      <c r="A22" s="11">
        <v>20</v>
      </c>
      <c r="B22" s="12" t="s">
        <v>238</v>
      </c>
      <c r="C22" s="12">
        <v>80</v>
      </c>
      <c r="D22" s="4">
        <f>C22*(1-电器维修服务采购项目报价汇总表!$F$10)</f>
        <v>80</v>
      </c>
      <c r="E22" s="12" t="s">
        <v>226</v>
      </c>
      <c r="F22" s="13"/>
    </row>
    <row r="23" ht="14.25" spans="1:6">
      <c r="A23" s="7">
        <v>21</v>
      </c>
      <c r="B23" s="8" t="s">
        <v>12</v>
      </c>
      <c r="C23" s="9">
        <f>SUM(C3:C22)</f>
        <v>2473</v>
      </c>
      <c r="D23" s="9">
        <f>SUM(D3:D22)</f>
        <v>2473</v>
      </c>
      <c r="E23" s="9"/>
      <c r="F23" s="10"/>
    </row>
  </sheetData>
  <mergeCells count="1">
    <mergeCell ref="A1:F1"/>
  </mergeCells>
  <pageMargins left="0.75" right="0.75" top="1" bottom="1" header="0.5" footer="0.5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8"/>
  <sheetViews>
    <sheetView workbookViewId="0">
      <selection activeCell="D2" sqref="D2:D3"/>
    </sheetView>
  </sheetViews>
  <sheetFormatPr defaultColWidth="9" defaultRowHeight="13.5" outlineLevelCol="5"/>
  <cols>
    <col min="2" max="2" width="25.125" customWidth="1"/>
    <col min="3" max="5" width="22.625" customWidth="1"/>
    <col min="6" max="6" width="25" customWidth="1"/>
  </cols>
  <sheetData>
    <row r="1" ht="42" customHeight="1" spans="1:6">
      <c r="A1" s="1" t="s">
        <v>239</v>
      </c>
      <c r="B1" s="1"/>
      <c r="C1" s="1"/>
      <c r="D1" s="1"/>
      <c r="E1" s="1"/>
      <c r="F1" s="1"/>
    </row>
    <row r="2" ht="14.25" spans="1:6">
      <c r="A2" s="5" t="s">
        <v>2</v>
      </c>
      <c r="B2" s="6" t="s">
        <v>19</v>
      </c>
      <c r="C2" s="6" t="s">
        <v>20</v>
      </c>
      <c r="D2" s="4" t="s">
        <v>21</v>
      </c>
      <c r="E2" s="6" t="s">
        <v>4</v>
      </c>
      <c r="F2" s="6" t="s">
        <v>9</v>
      </c>
    </row>
    <row r="3" ht="14.25" spans="1:6">
      <c r="A3" s="11">
        <v>1</v>
      </c>
      <c r="B3" s="12" t="s">
        <v>240</v>
      </c>
      <c r="C3" s="12">
        <v>180</v>
      </c>
      <c r="D3" s="4">
        <f>C3*(1-电器维修服务采购项目报价汇总表!$F$11)</f>
        <v>180</v>
      </c>
      <c r="E3" s="12" t="s">
        <v>226</v>
      </c>
      <c r="F3" s="6"/>
    </row>
    <row r="4" ht="14.25" spans="1:6">
      <c r="A4" s="11">
        <v>2</v>
      </c>
      <c r="B4" s="12" t="s">
        <v>88</v>
      </c>
      <c r="C4" s="6">
        <v>120</v>
      </c>
      <c r="D4" s="4">
        <f>C4*(1-电器维修服务采购项目报价汇总表!$F$11)</f>
        <v>120</v>
      </c>
      <c r="E4" s="12" t="s">
        <v>29</v>
      </c>
      <c r="F4" s="6"/>
    </row>
    <row r="5" ht="14.25" spans="1:6">
      <c r="A5" s="11">
        <v>3</v>
      </c>
      <c r="B5" s="12" t="s">
        <v>241</v>
      </c>
      <c r="C5" s="6">
        <v>120</v>
      </c>
      <c r="D5" s="4">
        <f>C5*(1-电器维修服务采购项目报价汇总表!$F$11)</f>
        <v>120</v>
      </c>
      <c r="E5" s="12" t="s">
        <v>29</v>
      </c>
      <c r="F5" s="6"/>
    </row>
    <row r="6" ht="14.25" spans="1:6">
      <c r="A6" s="11">
        <v>4</v>
      </c>
      <c r="B6" s="12" t="s">
        <v>242</v>
      </c>
      <c r="C6" s="6">
        <v>110</v>
      </c>
      <c r="D6" s="4">
        <f>C6*(1-电器维修服务采购项目报价汇总表!$F$11)</f>
        <v>110</v>
      </c>
      <c r="E6" s="12" t="s">
        <v>34</v>
      </c>
      <c r="F6" s="6"/>
    </row>
    <row r="7" ht="14.25" spans="1:6">
      <c r="A7" s="11">
        <v>5</v>
      </c>
      <c r="B7" s="12" t="s">
        <v>243</v>
      </c>
      <c r="C7" s="6">
        <v>180</v>
      </c>
      <c r="D7" s="4">
        <f>C7*(1-电器维修服务采购项目报价汇总表!$F$11)</f>
        <v>180</v>
      </c>
      <c r="E7" s="12" t="s">
        <v>226</v>
      </c>
      <c r="F7" s="6"/>
    </row>
    <row r="8" ht="14.25" spans="1:6">
      <c r="A8" s="11">
        <v>6</v>
      </c>
      <c r="B8" s="12" t="s">
        <v>244</v>
      </c>
      <c r="C8" s="6">
        <v>60</v>
      </c>
      <c r="D8" s="4">
        <f>C8*(1-电器维修服务采购项目报价汇总表!$F$11)</f>
        <v>60</v>
      </c>
      <c r="E8" s="12" t="s">
        <v>226</v>
      </c>
      <c r="F8" s="6"/>
    </row>
    <row r="9" ht="14.25" spans="1:6">
      <c r="A9" s="11">
        <v>7</v>
      </c>
      <c r="B9" s="12" t="s">
        <v>245</v>
      </c>
      <c r="C9" s="6">
        <v>45</v>
      </c>
      <c r="D9" s="4">
        <f>C9*(1-电器维修服务采购项目报价汇总表!$F$11)</f>
        <v>45</v>
      </c>
      <c r="E9" s="12" t="s">
        <v>29</v>
      </c>
      <c r="F9" s="6"/>
    </row>
    <row r="10" ht="14.25" spans="1:6">
      <c r="A10" s="11">
        <v>8</v>
      </c>
      <c r="B10" s="12" t="s">
        <v>246</v>
      </c>
      <c r="C10" s="6">
        <v>65</v>
      </c>
      <c r="D10" s="4">
        <f>C10*(1-电器维修服务采购项目报价汇总表!$F$11)</f>
        <v>65</v>
      </c>
      <c r="E10" s="12" t="s">
        <v>29</v>
      </c>
      <c r="F10" s="6"/>
    </row>
    <row r="11" ht="14.25" spans="1:6">
      <c r="A11" s="11">
        <v>9</v>
      </c>
      <c r="B11" s="12" t="s">
        <v>247</v>
      </c>
      <c r="C11" s="6">
        <v>110</v>
      </c>
      <c r="D11" s="4">
        <f>C11*(1-电器维修服务采购项目报价汇总表!$F$11)</f>
        <v>110</v>
      </c>
      <c r="E11" s="12" t="s">
        <v>29</v>
      </c>
      <c r="F11" s="6"/>
    </row>
    <row r="12" ht="14.25" spans="1:6">
      <c r="A12" s="11">
        <v>10</v>
      </c>
      <c r="B12" s="12" t="s">
        <v>248</v>
      </c>
      <c r="C12" s="12">
        <v>185</v>
      </c>
      <c r="D12" s="4">
        <f>C12*(1-电器维修服务采购项目报价汇总表!$F$11)</f>
        <v>185</v>
      </c>
      <c r="E12" s="12" t="s">
        <v>92</v>
      </c>
      <c r="F12" s="14"/>
    </row>
    <row r="13" ht="14.25" spans="1:6">
      <c r="A13" s="11">
        <v>11</v>
      </c>
      <c r="B13" s="12" t="s">
        <v>249</v>
      </c>
      <c r="C13" s="6">
        <v>135</v>
      </c>
      <c r="D13" s="4">
        <f>C13*(1-电器维修服务采购项目报价汇总表!$F$11)</f>
        <v>135</v>
      </c>
      <c r="E13" s="12" t="s">
        <v>32</v>
      </c>
      <c r="F13" s="6"/>
    </row>
    <row r="14" ht="14.25" spans="1:6">
      <c r="A14" s="11">
        <v>12</v>
      </c>
      <c r="B14" s="12" t="s">
        <v>250</v>
      </c>
      <c r="C14" s="12">
        <v>110</v>
      </c>
      <c r="D14" s="4">
        <f>C14*(1-电器维修服务采购项目报价汇总表!$F$11)</f>
        <v>110</v>
      </c>
      <c r="E14" s="12" t="s">
        <v>226</v>
      </c>
      <c r="F14" s="6"/>
    </row>
    <row r="15" ht="14.25" spans="1:6">
      <c r="A15" s="11">
        <v>13</v>
      </c>
      <c r="B15" s="12" t="s">
        <v>251</v>
      </c>
      <c r="C15" s="12">
        <v>255</v>
      </c>
      <c r="D15" s="4">
        <f>C15*(1-电器维修服务采购项目报价汇总表!$F$11)</f>
        <v>255</v>
      </c>
      <c r="E15" s="12" t="s">
        <v>92</v>
      </c>
      <c r="F15" s="6"/>
    </row>
    <row r="16" ht="14.25" spans="1:6">
      <c r="A16" s="11">
        <v>14</v>
      </c>
      <c r="B16" s="12" t="s">
        <v>223</v>
      </c>
      <c r="C16" s="12">
        <v>50</v>
      </c>
      <c r="D16" s="4">
        <f>C16*(1-电器维修服务采购项目报价汇总表!$F$11)</f>
        <v>50</v>
      </c>
      <c r="E16" s="12" t="s">
        <v>32</v>
      </c>
      <c r="F16" s="6"/>
    </row>
    <row r="17" ht="14.25" spans="1:6">
      <c r="A17" s="11">
        <v>15</v>
      </c>
      <c r="B17" s="12" t="s">
        <v>93</v>
      </c>
      <c r="C17" s="12">
        <v>200</v>
      </c>
      <c r="D17" s="4">
        <f>C17*(1-电器维修服务采购项目报价汇总表!$F$11)</f>
        <v>200</v>
      </c>
      <c r="E17" s="12" t="s">
        <v>92</v>
      </c>
      <c r="F17" s="13"/>
    </row>
    <row r="18" ht="14.25" spans="1:6">
      <c r="A18" s="7">
        <v>16</v>
      </c>
      <c r="B18" s="8" t="s">
        <v>12</v>
      </c>
      <c r="C18" s="9">
        <f>SUM(C3:C17)</f>
        <v>1925</v>
      </c>
      <c r="D18" s="9">
        <f>SUM(D3:D17)</f>
        <v>1925</v>
      </c>
      <c r="E18" s="9"/>
      <c r="F18" s="10"/>
    </row>
  </sheetData>
  <mergeCells count="1">
    <mergeCell ref="A1:F1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电器维修服务采购项目报价汇总表</vt:lpstr>
      <vt:lpstr>（一）洗衣机维修报价清单表</vt:lpstr>
      <vt:lpstr>（二）电视维修报价清单表</vt:lpstr>
      <vt:lpstr>（三）电热水器维修报价清单表</vt:lpstr>
      <vt:lpstr>（四）空调维修、安装报价清单表</vt:lpstr>
      <vt:lpstr>（五）冰箱冷柜维修报价清单表</vt:lpstr>
      <vt:lpstr>（六）燃气灶维修报价清单表</vt:lpstr>
      <vt:lpstr>（七）抽油烟机维修报价清单表</vt:lpstr>
      <vt:lpstr>（八）微波炉维修报价清单表</vt:lpstr>
      <vt:lpstr>（九）电风扇维修报价清单表</vt:lpstr>
      <vt:lpstr>（十）饮水机维修报价清单表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Pc</cp:lastModifiedBy>
  <dcterms:created xsi:type="dcterms:W3CDTF">2021-08-23T03:33:00Z</dcterms:created>
  <dcterms:modified xsi:type="dcterms:W3CDTF">2024-03-25T03:24:34Z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FD107793AE4147B19C2A2C356FF0C921</vt:lpwstr>
  </property>
</Properties>
</file>